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Jocardenas\Desktop\DOCUMENTOS JJCG 2017\VERIFICACIONES A AGOSTO DE 2017\"/>
    </mc:Choice>
  </mc:AlternateContent>
  <bookViews>
    <workbookView xWindow="0" yWindow="0" windowWidth="28800" windowHeight="12135"/>
  </bookViews>
  <sheets>
    <sheet name="MAPA DE RIESGOS INSTIT. 2017" sheetId="18" r:id="rId1"/>
    <sheet name="RIESGO CORRUPCION" sheetId="20" r:id="rId2"/>
  </sheets>
  <definedNames>
    <definedName name="_xlnm._FilterDatabase" localSheetId="0" hidden="1">'MAPA DE RIESGOS INSTIT. 2017'!$A$9:$R$95</definedName>
    <definedName name="_xlnm._FilterDatabase" localSheetId="1" hidden="1">'RIESGO CORRUPCION'!$A$9:$R$25</definedName>
    <definedName name="_xlnm.Print_Area" localSheetId="1">'RIESGO CORRUPCION'!$A$2:$R$25</definedName>
    <definedName name="_xlnm.Print_Titles" localSheetId="0">'MAPA DE RIESGOS INSTIT. 2017'!$2:$13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8" i="18" l="1"/>
  <c r="T67" i="18"/>
  <c r="T66" i="18"/>
  <c r="T55" i="18"/>
  <c r="T53" i="18"/>
  <c r="T51" i="18"/>
  <c r="T40" i="18"/>
  <c r="T38" i="18"/>
  <c r="T36" i="18"/>
  <c r="T24" i="18"/>
  <c r="T23" i="18"/>
  <c r="T92" i="18" l="1"/>
  <c r="A78" i="18"/>
  <c r="A79" i="18"/>
  <c r="A24" i="18"/>
</calcChain>
</file>

<file path=xl/comments1.xml><?xml version="1.0" encoding="utf-8"?>
<comments xmlns="http://schemas.openxmlformats.org/spreadsheetml/2006/main">
  <authors>
    <author>LUIS HERNANDO VELANDIA GOMEZ</author>
  </authors>
  <commentLis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comments2.xml><?xml version="1.0" encoding="utf-8"?>
<comments xmlns="http://schemas.openxmlformats.org/spreadsheetml/2006/main">
  <authors>
    <author>LUIS HERNANDO VELANDIA GOMEZ</author>
  </authors>
  <commentLis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<sst xmlns="http://schemas.openxmlformats.org/spreadsheetml/2006/main" count="937" uniqueCount="524">
  <si>
    <t xml:space="preserve">            </t>
  </si>
  <si>
    <t>Código formato: PDE-10-003</t>
  </si>
  <si>
    <t>Código documento:PDE-10
Versión 2.0</t>
  </si>
  <si>
    <t>Entidad: CONTRALORIA DE BOGOTA D.C</t>
  </si>
  <si>
    <t>Identificación del riesgo</t>
  </si>
  <si>
    <t>Valoración del Riesgo de Corrupción</t>
  </si>
  <si>
    <t>Procesos</t>
  </si>
  <si>
    <t>Tipo de Riesgo</t>
  </si>
  <si>
    <t>Causa</t>
  </si>
  <si>
    <t>Riesgo</t>
  </si>
  <si>
    <t>Consecuencias</t>
  </si>
  <si>
    <t>Análisis del riesgo</t>
  </si>
  <si>
    <t>Valoración del riesgo</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</si>
  <si>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</si>
  <si>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</si>
  <si>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</si>
  <si>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</si>
  <si>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</si>
  <si>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</si>
  <si>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</si>
  <si>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</si>
  <si>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</si>
  <si>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</si>
  <si>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</si>
  <si>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</si>
  <si>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</si>
  <si>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</si>
  <si>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</si>
  <si>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</si>
  <si>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</si>
  <si>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</si>
  <si>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Fecha de Monitoreo y Revisión Responsable de Proceso:____________________</t>
  </si>
  <si>
    <t xml:space="preserve">Fecha de Seguimineto (Verificación) Oficina de Control Interno: ____________________ </t>
  </si>
  <si>
    <t xml:space="preserve">GESTION CONTRACTUAL </t>
  </si>
  <si>
    <t xml:space="preserve">Página </t>
  </si>
  <si>
    <t>GESTION DEL TALENTO HUMANO</t>
  </si>
  <si>
    <t>Migración del sistema de gestión de base de datos Oracle 2007 a Oracle 2015 - Migración al Nuevo Marco Normativo Contable en la parametrización del Módulo PERNO.</t>
  </si>
  <si>
    <t>Posibilidad de vulnerabilidad en la operatividad del Módulo PERNO del sistema SI@CAPITAL utilizado como herramienta de apoyo por la Subdirección de Gestión de Talento Humano.</t>
  </si>
  <si>
    <t xml:space="preserve">Fallas en la implementación del sistema Oracle 2015 y en la parametrización de conformidad con el Nuevo Marco Normativo Contable. </t>
  </si>
  <si>
    <t>Alta</t>
  </si>
  <si>
    <t>Procedimientos formales aplicados</t>
  </si>
  <si>
    <t>Moderada</t>
  </si>
  <si>
    <t>Solicitar  el apoyo técnico permanente en la actualización de los parámetros de programación del Módulo PERNO para la liquidación de la nómina, de conformidad con el Oracle 2015 y Nuevo Marco Normativo Contable.</t>
  </si>
  <si>
    <t>Se realizó la solicitud de apoyo técnico permanente en la actualización de los parámetros de programación del Módulo PERNO para la liquidación de la nómina, de conformidad con el Oracle 2015 y Nuevo Marco Normativo Contable
SI    100%
NO    0%</t>
  </si>
  <si>
    <t>Subdirección de Gestión de Talento Humano - Dirección de Talento Humano</t>
  </si>
  <si>
    <t>Correos electrónicos de los usuarios y/o comunicaciones de solicitudes de actualización</t>
  </si>
  <si>
    <t xml:space="preserve">Demoras en la implementación.
Falta de experticia en el manejo.
No se ajusta a las necesidades. </t>
  </si>
  <si>
    <t xml:space="preserve">Posibles fallas en la implementación del aplicativo para el manejo de la información de las acciones de capacitación ejecutadas por la Subdirección de Capacitación y Cooperación Técnica.
</t>
  </si>
  <si>
    <t>Perdida de la información que sirve para insumo para la toma de decisiones y para elaborar los reportes e informes institucionales de la Subdirección de Capacitación y Cooperación Técnica.</t>
  </si>
  <si>
    <t>Baja</t>
  </si>
  <si>
    <t xml:space="preserve">Solicitar capacitación en el tema de manejo de la información de las acciones de capacitación ejecutadas por la Subdirección de Capacitación y Cooperación Técnica a la Dirección de TIC´s, dirigida a los servidores encargados del manejo del aplicativo.
</t>
  </si>
  <si>
    <t>Se realizó la solicitud de capacitación en el tema de manejo de la información de las acciones de capacitación ejecutadas por la Subdirección de Capacitación y Cooperación Técnica  a la Dirección de TIC´s.
SI    100%
NO    0%
No.  De Servidores capacitados / No. De Servidores programados *100</t>
  </si>
  <si>
    <t>Subdirección de Capacitación y Cooperación Técnica  - Dirección de Talento Humano</t>
  </si>
  <si>
    <t>Solicitudes de capacitación dirigidas a TIC's via SIGESPRO, email y/o actas de reunión
* Lista de asistencia a la(s) capacitacion(es) y evaluación de la capacitación brindada por TIC´s sobre el manejo del aplicativo.</t>
  </si>
  <si>
    <t xml:space="preserve">GESTION FINANCIERA </t>
  </si>
  <si>
    <t>Número de actividades ejecutadas * 100/ Número de actividades programadas en el Plan de trabajo</t>
  </si>
  <si>
    <t>Plan de trabajo</t>
  </si>
  <si>
    <t>Oficina Asesora de Comunicaiones</t>
  </si>
  <si>
    <t>Formato diligenciado</t>
  </si>
  <si>
    <t>No de actividades programadas Plan de trabajo /No de actividades ejecutadas plan de trabajo*100</t>
  </si>
  <si>
    <t>Dificultades logísticas que se presenten en el marco del desarrollo de las actividades programadas (imprevistos). Demora en el proceso contractual.</t>
  </si>
  <si>
    <t xml:space="preserve">Baja ejecución de las actividades programadas en la meta 4 del proyecto de inversión 1199, relacionada con el desarrollo de estrategias de comunicación </t>
  </si>
  <si>
    <t>Afectación en la gestión y los resultado de los procesos estratégicos.</t>
  </si>
  <si>
    <t>Indicadores de gestión</t>
  </si>
  <si>
    <t>Elaborar un plan de trabajo para el seguimiento y control de las actividades establecidas en la meta del proyecto de inversión</t>
  </si>
  <si>
    <t>Inadecuada atención a los requerimientos presentados por la ciudadanía y el Concejo de Bogotá, (peticiones, sugerencias, quejas y reclamos, proposiciones). (Estratégico)</t>
  </si>
  <si>
    <t>Extrema</t>
  </si>
  <si>
    <t>Normas claras y aplicadas</t>
  </si>
  <si>
    <t xml:space="preserve">Baja ejecucion  de las actividades programadas en las metas  asociadas al  proyecto de inversion 1199, realcionadas con Pedagogia social -acciones ciudadanas y Medicion de la percepcion. </t>
  </si>
  <si>
    <t>Seguimiento a cronograma</t>
  </si>
  <si>
    <t>Elaborar  un Plan de trabajo para el seguimiento y control  de las actividades establecidas en cada una de las metas del proyecto de inversion.</t>
  </si>
  <si>
    <t>Plan de trabajo : 
SI :100%
NO: 0%</t>
  </si>
  <si>
    <t xml:space="preserve">Plan de trabajo </t>
  </si>
  <si>
    <t>Atender oportunamente los
requerimientos que son
competencia de la entidad
(peticiones, sugerencias, quejas
y reclamos, proposiciones),
presentados por los ciudadanos
y el Concejo.</t>
  </si>
  <si>
    <t>Centro de Atención
al Ciudadano.</t>
  </si>
  <si>
    <t>Direccion de Participacion Ciudadana</t>
  </si>
  <si>
    <t>Desconocimiento de los ciudadanos para realizar requerimientos ante las instancias pertinentes.
No dar respuesta adecuada y oportuna a los requerimientos presentados por los ciudadanos y por el Concejo de Bogotá, de competencia de la Contraloría o no tramitar a las entidades competentes.</t>
  </si>
  <si>
    <t>Percepción negativa de la ciudadanía y del Concejo al no ver resueltas sus expectativas.</t>
  </si>
  <si>
    <t xml:space="preserve">Dificultades logísticas que se presenten en el marco del desarrollo de las actividades programadas (imprevistos).
Demora en el proceso precontractual y contractual.
</t>
  </si>
  <si>
    <t>Afectacion en  la gestión y los resultados de los procesos estratégicos.</t>
  </si>
  <si>
    <t>PROCESO DE VIGILANCIA Y CONTROL A LA GESTIÓN FISCAL</t>
  </si>
  <si>
    <t>8. Corrupción</t>
  </si>
  <si>
    <t>Intereses económicos, políticos o personales, falta de ética profesional.</t>
  </si>
  <si>
    <t>Omitir información que permita configurar presuntos hallazgos y no dar traslado a las autoridades competentes, o impedir el impulso propio en un proceso sancionatorio.</t>
  </si>
  <si>
    <t xml:space="preserve">Pérdida de recursos públicos, por falta de objetividad en la ejecución del proceso auditor.
Incurrir en sanciones legales por no aplicación de las normas.
Afectación de la Imagen de la Contaloría de Bogotá
</t>
  </si>
  <si>
    <t xml:space="preserve">Rotar a los funcionarios de la dependencia dentro de los sujetos de vigilancia y control competencia de la dirección sectorial.
</t>
  </si>
  <si>
    <t>No. De funcionarios rotados  /Total  de funcionarios que realizan auditoría en la dirección sectorial*100</t>
  </si>
  <si>
    <t>Direcciones Sectoriales de Fiscalización</t>
  </si>
  <si>
    <t xml:space="preserve">Memorandos de asignacion
</t>
  </si>
  <si>
    <t>Desconocimiento de los temas de control fiscal.
Falta de actualización en normas de auditoria.
Falta de capacitación.
Falta de compromiso</t>
  </si>
  <si>
    <t xml:space="preserve">Falta de conocimiento y/ó experticia por parte del talento humano designado para el desarrollo del proceso auditor por la alta rotación de funcionarios nuevos en el proceso auditor de la entidad. </t>
  </si>
  <si>
    <t>No conformidad del producto.
Hallazgos sin contundencia.
Incurrir en sanciones legales por no aplicación de las normas.
Inadecuada vigilancia y control a los recursos del erario público</t>
  </si>
  <si>
    <t>Realizar actividades de inducción al interior de las dependencias,  que permitan transmitir conocimiento.</t>
  </si>
  <si>
    <t>No. de inducciones realizadas  / Total de funcionarios nuevos en las sectoriales * 100</t>
  </si>
  <si>
    <t>Formato de inducción</t>
  </si>
  <si>
    <t xml:space="preserve">Falta de efectividad en los resultados del ejercicio del control fiscal.  </t>
  </si>
  <si>
    <t>Afectación de la imagen de la contraloría de Bogotá.
Perdida de credibilidad y confianza</t>
  </si>
  <si>
    <t>Monitoreo de riesgos</t>
  </si>
  <si>
    <t xml:space="preserve">Realizar seguimiento al avance de las auditorias y al cumplimiento de los requisitos y procedimientos.
</t>
  </si>
  <si>
    <t xml:space="preserve">No. Mesas de trabajo realizadas en desarrollo del Plan de Auditoría por dependencia*100/Total de mesas de trabajo programadas por dependencia.
</t>
  </si>
  <si>
    <t xml:space="preserve">Actas de mesas de trabajo suscritas en la Dirección 
</t>
  </si>
  <si>
    <t>De credibilidad y de confianza</t>
  </si>
  <si>
    <t xml:space="preserve">Dirección de responsabilidad fiscal y jurisdicción coactiva y subdirección del proceso de Responsabilidad fiscal </t>
  </si>
  <si>
    <t>Situaciones subjetivas del funcionario que le permitan incumplir las marcos legales y éticos</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</si>
  <si>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</si>
  <si>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</si>
  <si>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</si>
  <si>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Incumplimiento del marco normativo legal y disciplinario y/o intereses particulares</t>
  </si>
  <si>
    <t>Sanciones e interrupción del servicio</t>
  </si>
  <si>
    <t>Políticas claras aplicadas</t>
  </si>
  <si>
    <t xml:space="preserve">Realizar jornadas períodicas de sensibilización en temas de aplicación de principios y valores y conocimiento de normas disciplinarias y penales
</t>
  </si>
  <si>
    <t>No. de jornadas de sensibilización en aplicación de principios y valores realizadas *100 /  No. de jornadas de sensibilización en aplicación de principios y valores programadas (4)</t>
  </si>
  <si>
    <t>Subdirección de Jurisdicción Coactiva</t>
  </si>
  <si>
    <t>7. Antijurídico</t>
  </si>
  <si>
    <t xml:space="preserve">Indemnizaciones por condena en perjuicios </t>
  </si>
  <si>
    <t>Actas de Mesas de Trabajo y Registros de Asistencia</t>
  </si>
  <si>
    <t>Falta o indebida aplicación de las políticas de prevención del daño antijurídico y defensa de los intereses litigiosos de la Entidad.
Indebida representación judicial por incumplimiento de términos de ley en las actuaciones procesales.
Cambios de jurisprudencia
Interpretación subjetiva del operador judicial</t>
  </si>
  <si>
    <t>Procesos judiciales o medios alternativos de solución de conflictos con decisiones en contra de la Entidad.</t>
  </si>
  <si>
    <t>Declaración de obligaciones de hacer o pagar a cargo de la Entidad. 
Detrimento patrimonial a la Entidad.
Deterioro de la imagen institucional.</t>
  </si>
  <si>
    <t>Contingencias y respaldo</t>
  </si>
  <si>
    <t>No. de sentencias favorables a la Entidad  * 100 / No. total de sentencias en procesos en los cuales es parte la Entidad</t>
  </si>
  <si>
    <t>Oficina Asesora Juridica</t>
  </si>
  <si>
    <t>Actas comité de conciliación.
Base de datos de procesos de la OAJ y Siproj.
Cuadro control diligenciado en la OAJ</t>
  </si>
  <si>
    <t>Falta de una herramienta de consulta jurídica.
Falta de oportunidad o documentación en la solicitud de asesoría por parte de las dependencias  de la Entidad.</t>
  </si>
  <si>
    <t xml:space="preserve">Proyección de documentos para actuaciones judiciales, administrativas o de asesoría con fundamento en normatividad derogada o no pertinente. </t>
  </si>
  <si>
    <t>Demandas y sanciones contra la Entidad.
Incumplimiento de los objetivos institucionales.
Deficiente gestión administrativa. 
Deterioro de la imagen institucional</t>
  </si>
  <si>
    <t xml:space="preserve">No. de documentos o actuaciones judiciales, administrativas o de asesoría identificados con mención de normas no pertinentes *100 /No. total de documentos o actuaciones judiciales, administrativas o asesorías realizados por la OAJ. </t>
  </si>
  <si>
    <t>Libro radicador OAJ
Base de datos de procesos de la OAJ y Siproj.
Carpeta de Conceptos jurídicos y de legalidad</t>
  </si>
  <si>
    <t>Inobservancia de la normatividad y el procedimiento vigente.</t>
  </si>
  <si>
    <t>Posibles nulidades por indebida notificación en los actos administrativos o incumplimiento de términos en procesos de segunda instancia  en sede administrativa.</t>
  </si>
  <si>
    <t>Condenas judiciales con obligaciones que generan detrimento a la Entidad.</t>
  </si>
  <si>
    <t>No. de sustanciaciones o notificaciones extemporaneas efectuadas por la OAJ en segunda instancia en sede administrativa * 100 /No. de total de sustanciaciones o notificaciones efectuadas por la OAJ en segunda instancia en sede administrativa</t>
  </si>
  <si>
    <t>Libro radicador OAJ
Expedientes de procesos administrativos</t>
  </si>
  <si>
    <t>Memorando expedido : 
SI = 100%
NO= 0%</t>
  </si>
  <si>
    <t>4. Financiero</t>
  </si>
  <si>
    <t>Desconocimiento de la forma y términos para el reporte de información por parte de las dependencias de la Entidad.
Omisión de procedimientos.</t>
  </si>
  <si>
    <t>Posibilidad de Inexactitud en la informacion financiera que se reporta.</t>
  </si>
  <si>
    <t>Decisiones  erroneas 
Desfase de la Planeación financiera, sanciones legales.</t>
  </si>
  <si>
    <t>Comunicar a las dependencias internas y externas que correspon,  el reporte de la información como insumo para cumplir con los términos y exactitud de la información financiera</t>
  </si>
  <si>
    <t>Memorando y/o Outlook que informe a las dependencias los términos de reporte de la información presupuestal.</t>
  </si>
  <si>
    <t>Desconocimiento de las normas presupuestales.</t>
  </si>
  <si>
    <t xml:space="preserve">Posibilidad de Incumplimiento de normas presupuestales.
</t>
  </si>
  <si>
    <t xml:space="preserve">Asignacion de partida presupuestal diferente 
Afectación de la imagen de la dependencia.
Toma de decisiones basada en información poco confiable.
Sanciones Legales </t>
  </si>
  <si>
    <t xml:space="preserve">Planillas de asistencia .
</t>
  </si>
  <si>
    <t>Originado por que las diferentes áreas envían información con inconsistencias, así como por que las herramientas que gestionan y almacenan la información no opera de manera adecuada permitiendo error y por falta de recurso humano competente para el desarrollo de la labor contable.</t>
  </si>
  <si>
    <t>Posibilidad de que la información contable no sea razonable.</t>
  </si>
  <si>
    <t>Toma de decisiones basada en información poco confiable.
Hallazgos y observaciones por partes de los entes de control.</t>
  </si>
  <si>
    <t>Conciliaciones</t>
  </si>
  <si>
    <t>Informar las incosistencias detectadas al área responsable para que se tomen las acciones correctivas.</t>
  </si>
  <si>
    <t>Correos o memorandos</t>
  </si>
  <si>
    <t>Originado por la aplicación de nueva normativa que genera un cambio de la forma de rendir la información y del procedimiento.
para el reconocimiento, medición, revelación y presentación de los hechos económicos.</t>
  </si>
  <si>
    <t>Posibilidad de incumplir en la aplicación de la  normatividad vigente Resolución 533 de 2015 e instructivo No. 002 de 2015, relacionada con las NICSP.</t>
  </si>
  <si>
    <t>Sanciones al Representante Legal por Incumplimiento en la aplicación de la  normatividad vigente Resolución 533 de 2015 e instructivo No. 002 de 2015.</t>
  </si>
  <si>
    <t>Personal capacitado</t>
  </si>
  <si>
    <t>Se genera equipo con contadores de la entidad y se estructura equipo de asesor y consultor con experiencia profesional,  conocimiento y experticia en el manejo del nuevo marco normativo.</t>
  </si>
  <si>
    <t>Estados contables de acuerdo con el Nuevo Marco normativo y con el ajuste al  catalogo de cuentas</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</si>
  <si>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</si>
  <si>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</si>
  <si>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</si>
  <si>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Niveles de autorización</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</si>
  <si>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</si>
  <si>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Renuniones de seguimiento realizadas a los productos planificados en el PAE- 2017 / Renuniones de seguimiento programados a los productos planificados en el PAE2017 (56)*100</t>
  </si>
  <si>
    <t xml:space="preserve">Dirección y Subdirecciones de Estudios de Economía y Política Pública </t>
  </si>
  <si>
    <t xml:space="preserve">Daño Antijurídico por Demandas contra la Entidad. 
Pérdida de credibilidad y confianza en el organismo de control.
</t>
  </si>
  <si>
    <t xml:space="preserve">Firmar un Acuerdo de Responsabilidad o Pacto Ético por los Profesionales que participan en la elaboración de cada uno de los informes, estudios y pronunciamiento; indicandoles  el acatamiento de las normas que regulan los derechos de autor.  </t>
  </si>
  <si>
    <t xml:space="preserve">Profesionales de la Dirección y Subdirecciones de Estudios de Economía y Política Pública que elaboran productos </t>
  </si>
  <si>
    <t>6. Tecnología</t>
  </si>
  <si>
    <t>Incumplir el objetivo del Proceso de Estudios de Economía y Política Pública,  al no disponer de información confiable y oportuna de la reportada por los sujetos de control en la rendición de la cuenta, a través del SIVICOF, para la elaboración de los productos planificados en el PAE 2017.</t>
  </si>
  <si>
    <t>Perdida de confiabilidad en las cifras que se reportan 
No ser oportunos en la entrega de los productos.</t>
  </si>
  <si>
    <t xml:space="preserve">Comunicar oportunamente a las direcciones sectoriales sobre las inconsistencias presentadas en la Rendición de la Cuenta. 
Reportar a las TICs las fallas, falencias e inconsistencias presentadas en el Aplicativo SIVICOF. 
</t>
  </si>
  <si>
    <t>Comunicaciones Remitidas:
SI=100%
NO=0%</t>
  </si>
  <si>
    <t>Dirección de EEPP, Subdirecciones y profesionales de: Estudios Económicos y Fiscales; Estadística y Análisis Presupuestal y Financiero y Evaluación de Política Pública</t>
  </si>
  <si>
    <t xml:space="preserve">Comunicaciones y / o Correos Institucionales  Remitidos </t>
  </si>
  <si>
    <t>PROCESO DE GESTIÓN DOCUMENTAL</t>
  </si>
  <si>
    <t>3. Operativo</t>
  </si>
  <si>
    <t xml:space="preserve">Desconocimiento de políticas y procedimientos relacionados con el manejo documental.
Alta rotación del personal que apoya los procesos archivísticos en las dependencias.
</t>
  </si>
  <si>
    <t>Posible pérdida de información tanto física como electrónica e inconvenientes en cuanto a la preservación y conservación de la información.</t>
  </si>
  <si>
    <t>Sanciones disciplinarias por incumplimiento de normas y procedimientos vigentes.  Hallazgos, no conformidades u observaciones en materia de gestión documental y archivistica, en informes de auditorias internas y externas de dependencias u organismos competentes.</t>
  </si>
  <si>
    <t>Realizar capacitaciones en materia de Gestion Documental a las dependencias de la entidad.  
Capacitar a los administradores de archivos de gestión</t>
  </si>
  <si>
    <t>No. de dependencias capacitadas en materia de Gestión Documental  *100 / Total de dependencias  programadas a capacitar
Capacitacion a los administradores de archivo.
Si: 100%
No: 0%</t>
  </si>
  <si>
    <t>Dirección Administrativa y Financiera. Subdirección de Servicios Generales</t>
  </si>
  <si>
    <t>Listado de participantes en las jornadas de capacitación.</t>
  </si>
  <si>
    <t>EVALUACIÓN Y CONTROL</t>
  </si>
  <si>
    <t>1. Intereses personales, economicos o politicos.
2. Falta de conocimiento en el ejercicio auditor.
3.Falta de ética del auditor</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</si>
  <si>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</si>
  <si>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</si>
  <si>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</si>
  <si>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</si>
  <si>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Oficina de Control Interno</t>
  </si>
  <si>
    <t>Plan de auditoria, Informe preliminar.
Informe final 
Comunicación Oficial interna.</t>
  </si>
  <si>
    <t>Deficiencias en la calidad de los informes resultantes del  proceso auditor, seguimientos y verificaciones  realizados por la OCI.</t>
  </si>
  <si>
    <t xml:space="preserve">1. Posible Incumplimiento o cumplimiento parcial del plan de acción.
2.Infomes sin valor agregado para la Entidad.
3.Resultados no apropiados para la toma de decisiones.
4. Pérdida de imagen y credibilidad de la OCI
</t>
  </si>
  <si>
    <t xml:space="preserve">Efectuar Autocapacitaciones en temas relacionados con el proceso de evaluación y control al personal de la OCI.
</t>
  </si>
  <si>
    <t xml:space="preserve">Efectuar tres(3) Autocapacitaciones sobre temas realacionados con el proceso de evaluación y control. </t>
  </si>
  <si>
    <t xml:space="preserve">
Actas de reunión internas
</t>
  </si>
  <si>
    <t>5. Cumplimiento</t>
  </si>
  <si>
    <t>1. Recurso humano insuficiente y  poco competente.
2. Falencias en el proceso de planeación interna del proceso.
3.Deficiente Control y seguimiento de las actividades programadas
4. Requerimientos institucionales que requieren atención inmediata.</t>
  </si>
  <si>
    <t xml:space="preserve">Incumplimiento de las actividades establecidas en el Programa Anual de Auditorías Internas -PAAI 2017. </t>
  </si>
  <si>
    <t xml:space="preserve">1.Sanciones por parte de los entes de control 2. Pérdida de credibilidad de la OCI.
3.  Carencia de insumos que coayuvan a la   toma de decisiones 
</t>
  </si>
  <si>
    <t xml:space="preserve">
Establecer y dar estricto cumplimiento al - PAAI 2017, apoyado en seguimiento periódico del mismo, con el objeto de evitar que se dilaten las actividades programadas.
(minimo 6 durante el año).
</t>
  </si>
  <si>
    <t>Actividades de seguimiento efectuadas al  PAAI 2017 * 100 / actividades programadas de seguimiento al PAAI 2017</t>
  </si>
  <si>
    <t xml:space="preserve">
Actas de reunión internas de seguimiento a la ejecuciòn del PAAI</t>
  </si>
  <si>
    <t xml:space="preserve">Posible Manipulación de estudios previos, pliegos de condiciones, respuestas, observaciones, adendas, evaluaciones y acto administrativo de adjudicación </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</si>
  <si>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</si>
  <si>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t>No. estudios 
previos, pliegos de 
condiciones, 
respuestas a las 
observaciones, 
adendas, acto 
administrativo de 
adjudicación y 
evaluaciones /No. 
De contratos 
suscritos *100%</t>
  </si>
  <si>
    <t xml:space="preserve">SUDIRECCION DE CONTRATOS </t>
  </si>
  <si>
    <t xml:space="preserve">Actas </t>
  </si>
  <si>
    <t>Impresición en los estudios previos por la inadecuada estructuración de la solicitud de contratación.</t>
  </si>
  <si>
    <t>1-  Capacitacion  permanente a las areas generadoras de las solicitudes de necesidad. 
2- Realizar seguimiento mensual  a las necesidades presentadas por cada una de las dependencias de acuerdo al PAA vegente y conforme a los procedimientos y formatos establecidos.</t>
  </si>
  <si>
    <t>N° de solicitudes de contratacion radicadas/N° de solicitudes de contratacion proyectadas en el PAA</t>
  </si>
  <si>
    <t>Informe</t>
  </si>
  <si>
    <t>1- Intereses particulares.
2-Pliegos de condiciones, respuestas a las observaciones, adendas, acto administrativo de adjudicación y evaluaciones, mal elaboradas, incompletas o con desconocimiento de las directrices impartidas por el Subdirector de Contratación.</t>
  </si>
  <si>
    <t>1- Investigación Disciplinaria o fiscal
2-Sanción</t>
  </si>
  <si>
    <t>1- Desconocimiento en la proyeccion y estructuracion de la solicitud de contratacion.
2- Alta rotación en el personal que realiza las solicitudes de contratacino de cada area.</t>
  </si>
  <si>
    <t xml:space="preserve">1- Investigación Disciplinaria o fiscal
2-perjuicio a los recursos de la entidad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</si>
  <si>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</si>
  <si>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</si>
  <si>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</si>
  <si>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</si>
  <si>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</si>
  <si>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</si>
  <si>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</si>
  <si>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Baja ejecucion  de las actividades programadas en las metas  asociadas a los  proyectos de inversion 1195 y 1196, referente a la adecuación de sedes, compra de vehiculos y PIGA</t>
  </si>
  <si>
    <t>Elaborar  un Plan de Trabajo para el seguimiento y control  de las actividades establecidas en cada una de las metas del proyecto de inversion.</t>
  </si>
  <si>
    <t>Plan de Trabajo: 
SI:  100%
NO: 0%</t>
  </si>
  <si>
    <t>Subdirección de Servicios Generales</t>
  </si>
  <si>
    <t>GESTION DE TECNOLOGIAS DE LA INFORMACION Y LAS COMUNICACIONES</t>
  </si>
  <si>
    <t>Falta de un plan de mantenimiento de la infraestructura de hardware.
Obsolescencia tecnológica o desgaste de componentes.
Inadecuado uso o manipulación de equipos por parte de los usuarios.
Falta de divulgación o aplicación de políticas para el uso de equipos de cómputo.</t>
  </si>
  <si>
    <t>Posibles daños o mal funcionamiento de computadores, servidores o equipos de red y  comunicaciones</t>
  </si>
  <si>
    <t>Inoperancia o inestabilidad de los sistemas de informacion misionales o de apoyo considerados como críticos.
Lentitud en el procesamiento y entrega de información a los usuarios y/o ciudadanos.
Demora en el cumplimiento de compromisos institucionales.
Desgaste administrativo e incremento de costos.
Pérdida de imagen y credibilidad institucional.</t>
  </si>
  <si>
    <t>Implementar  un plan de mantenimiento preventivo y correctivo de equipos de cómputo y de comunicaciones
Mantener actualizado y probado el Plan de Contingencias de TI.
Adelantar actividades que fomenten la cultura en el buen uso de las TIC</t>
  </si>
  <si>
    <t xml:space="preserve">Plan de mantenimiento corrrectivo y preventivo de los equipos de computo y de comunicaciones implementado.
SI:100%
NO: 0%
Plan de contingencias de TI actualizado y aprobado
SI: 100%
NO: 0%
Número de actividades establecidas para el formtalecimiento de la  cultura en el buen uso de TIC *100  / Número de actividades programadas para el fortalecimiento de la cultura en el buen uso de las TIC </t>
  </si>
  <si>
    <t>Dirección de TIC</t>
  </si>
  <si>
    <t xml:space="preserve">Uso inadecuado de los recursos tecnológicos por parte de los usuarios.
Fallas técnicas en los equipos
Presencia de virus informático.
Fallas en el proceso de copias de respaldo.
Seguridad física y lógica de bajo nivel.
Acceso y ataques no autorizados a la plataforma tecnologica de la CB
</t>
  </si>
  <si>
    <t xml:space="preserve">Posible pérdida de información de carácter misional almacenada en los servidores del centro de datos. </t>
  </si>
  <si>
    <t xml:space="preserve">Perdida de memoria institucional
Pérdida de imagen institucional
Suspención parcial de los servicios de los procesos misionales y de apoyo
Sometimiento a recursos legales por sanciones o demandas legales 
Incrementos de costos operativos. </t>
  </si>
  <si>
    <t xml:space="preserve">
Realizar cuatro  (4)  pruebas de restauración de información en el año
Socializar mensualmente de  tips sobre el buen uso de equipos tecnológicos
Elaborar un informes mensuales sobre el  sistema de seguridad perimetral para detectar o prevenir fallas o ataque no autorizados a la plataforma. </t>
  </si>
  <si>
    <t>Baja ejecución de las actividades programadas en las metas del Proyecto de Inversión 1194, relacionado con el desarrollo de estrategias  de   Tecnologías de Información y las Comunicaciones</t>
  </si>
  <si>
    <t xml:space="preserve">Afectación en la gestión y resultados del fortalecimiento de TIC´s
</t>
  </si>
  <si>
    <t xml:space="preserve">
Sobornos y/o chantajes ofrecidos a funcionarios de la CB
Vandalismo informático
Obtención de beneficios propios.</t>
  </si>
  <si>
    <t>Probabilidad de extracción o alteración de información considerada confidencial o de reserva.</t>
  </si>
  <si>
    <t>Pérdida de información 
Suspención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</si>
  <si>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periodicamente  la seguridad lógica de los sitemas de información críticos.</t>
  </si>
  <si>
    <t xml:space="preserve">
Número de Actividades de socialización  erealizadas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periodica realizados *100/ número de informes de revisiones progrmadas en el año (4)</t>
  </si>
  <si>
    <t>COMUNICACIÓN ESTRATÉGICA</t>
  </si>
  <si>
    <t xml:space="preserve">PARTICIPACIÒN CIUDADANA </t>
  </si>
  <si>
    <t>ESTUDIOS DE ECONOMÍA Y POLÍTICA PÚBLICA</t>
  </si>
  <si>
    <t>GESTIÓN JURÍDICA</t>
  </si>
  <si>
    <t>DIRECCIONAMIENTO ESTRATÉGICO</t>
  </si>
  <si>
    <t>1. Estratégico</t>
  </si>
  <si>
    <t>2. Imágen</t>
  </si>
  <si>
    <t>Inoportunidad y baja calidad de la información para el seguimiento y evaluación de la Gestión Institucional. (Estratégico)</t>
  </si>
  <si>
    <t>Pérdida de la certificación del Sistema de Gestión de la Calidad de la Entidad.</t>
  </si>
  <si>
    <t>Desconocimiento de la forma y términos para el reporte de información por parte de las dependencias de la Entidad.
Informes inoportunos.
Omisión de procedimientos.</t>
  </si>
  <si>
    <t>Afectación de la imagen de la Contraloría de Bogotá y pérdida de credibilidad.
Toma de decisiones basada en información inoportuna y poco confiable.
Observaciones formuladas por los entes de control por incumplimiento.</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</si>
  <si>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</si>
  <si>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</si>
  <si>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</si>
  <si>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</si>
  <si>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No adecuar el SGC a los cambios establecidos en la actualización de la Norma NTC   ISO 9001:2015.</t>
  </si>
  <si>
    <t>Afectación de la imagen de la Contraloría de Bogotá y pérdida de credibilidad.
Observaciones formuladas por los entes de control por incumplimiento de requisitos.</t>
  </si>
  <si>
    <t>Implementar un  plan de trabajo encaminado a  actualizar  el Sistema de Gestión de Calidad bajo los requisitos de la ISO 9001:2015, como mecanismo para el mejoramiento continuo de la Entidad</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</si>
  <si>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</si>
  <si>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</si>
  <si>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</si>
  <si>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</si>
  <si>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</si>
  <si>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Falta de claridad o de verificación de un tema antes de ser divulgado.</t>
  </si>
  <si>
    <t>Acciones en contra de la entidad y pérdida de credibilidad.</t>
  </si>
  <si>
    <t xml:space="preserve">Solicitar el  visto bueno del Director Sectorial o del Contralor, antes de ser publicado el comunicado de prensa </t>
  </si>
  <si>
    <t>No de boletines con el visto bueno* 100 /No de boletines divulgados</t>
  </si>
  <si>
    <t xml:space="preserve">Visto bueno de boletines de prensa </t>
  </si>
  <si>
    <t>Acciones en contra de la Entidad por inexactitud de información institucional divulgada a través de boletines de prensa.</t>
  </si>
  <si>
    <t>PROCESO DE RESPONSABILIDAD FISCAL Y JURISDICCIÓN COACTIVA</t>
  </si>
  <si>
    <t xml:space="preserve">a) Baja continuidad en los puestos de trabajo de los funcionarios asignados a la Dirección que tramitan los Procesos de Responsabilidad Fiscal. 
b) Falta de seguimiento en la sustanciación de los procesos de Responsabilidad Fiscal y en los hallazgos fiscales e indagaciones preliminares remitidos por las Direcciones Sectoriales y el DRI. 
c) Exceso de carga laboral por abogado. </t>
  </si>
  <si>
    <t xml:space="preserve">Posibilidad que opere el fenómeno jurídico de la prescripción al no impulsar  dentro de los términos legales los procesos de responsabilidad fiscal, así como el fenómeno jurídico de la caducidad en los hallazgos administrativos con incidencia fiscal e indagaciones preliminares al no estudiarse y abrir el proceso oportunamente.  </t>
  </si>
  <si>
    <t>1. Pérdida de credibilidad institucional.
2. Incumplimiento del impulso procesal en particular de la Constitución y la ley, especialmente a los artículos 29 y 267 y siguientes de la Carta Política y la Ley 610 de 2000, modificada por la Ley 1474 de 2011, Ley 1437 de 2011 y Ley 1564 de 2011 y demás normas concordantes y vigentes al proceso de responsabilidad fiscal.
3. Conductas disciplinables.  
4. Se impide el resarcimiento al daño generado al patrimonio público</t>
  </si>
  <si>
    <t>Tableros de control</t>
  </si>
  <si>
    <t xml:space="preserve">Realizar  seguimiento mensual  al desarrollo y cumplimiento de términos de  los procesos de responsabilidad fiscal en curso con el fin de evitar el fenómeno de la prescripción o caducidad.
Contratar los servicios profesionales de abogados para que apoyen y adelanten los procesos de responsabilidad fiscal en trámite. </t>
  </si>
  <si>
    <t xml:space="preserve">No. de seguimientos realizados * 100 / No. de seguimientos programados (7)
Recursos ejecutados en contratación de abogados (meta 5 proyecto de inversion 1195) * 100 / Recursos asignados (meta 5 proyecto de inversion 1195) </t>
  </si>
  <si>
    <t xml:space="preserve">Dirección de Responsabilidad fiscal y jurisdicción coactiva y subdirección del proceso de Responsabilidad fiscal </t>
  </si>
  <si>
    <t>Formatos de control y seguimiento
Plan Anual de adquisiciones</t>
  </si>
  <si>
    <t>Posibilidad que existan decisiones acomodadas a indebido interés particular.</t>
  </si>
  <si>
    <t xml:space="preserve">Indebido suministro de la información sobre el estado de los procesos de Cobro Coactivo </t>
  </si>
  <si>
    <t>Incumplimiento del marco normativo legal, respecto del tema de medidas cautelares, notificaciones, aspectos sustanciales y procedimentales establecidos para adelantar los procesos de Responsabilidad Fiscal y Jurisdicción Coactiva.</t>
  </si>
  <si>
    <t>Reclamaciones vía tutela y contencioso administrativa, de parte de los afectados, por incumplimiento del marco normativo que regula los procesos de responsabilidad fiscal y cobro coactivo.</t>
  </si>
  <si>
    <t>Realizar mesas de trabajo  con los abogados  y funcionarios  de las dependencias  de la Dirección de Responsabilidad Fiscal y Jurisdicción Coactiva  encaminadas a reiterar
el cumplimiento del marco normativo legal, respecto del tema de medidas cautelares, notificaciones, aspectos sustanciales y procedimentales establecidos para adelantar los procesos de Responsabilidad Fiscal y Jurisdicción Coactiva.</t>
  </si>
  <si>
    <t>No. de mesas de trabajo realizadas  *100 /  No. de mesas de trabajo programadas cuatro (4)</t>
  </si>
  <si>
    <t xml:space="preserve">Dirección de Responsabilidad Fiscal y Jurisdicción coactiva y Subdirecciones del proceso de Responsabilidad fiscal  y de Jurisdicción Coactiva </t>
  </si>
  <si>
    <t>Página 1</t>
  </si>
  <si>
    <t>Inadecuada planeación del proceso de vigilancia y control .
Falta de analisis de información que soporte la actuación fiscal.
Desconocimeinto de los procedimientos.
Posible incumplimiento en la presentación de los productos en cuanto a forma, fondo y plazos determinados en los procedimientos.</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</si>
  <si>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</si>
  <si>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 xml:space="preserve">Informes de actividades, plan de mantenimiento de equipos, informes de seguimiento plan de contingencias, registro de asistencia a  capacitaciones o pulibación en medios institucionales actividades programadas para el fortalecimiento de la cultura en el buen uso de TIC </t>
  </si>
  <si>
    <t>Informes de pruebas, reportes, registro de socialización tips.</t>
  </si>
  <si>
    <t>Cronograma de actividades, Informe evaluación y  seguimento proyecto de inversión.</t>
  </si>
  <si>
    <t>Registro socialización políticas, fases 2 y 3 MPSI implementadas, informe revisión periodica realizados.</t>
  </si>
  <si>
    <t>Actas de Mesa de Trabajo y/o Planillas de Seguimiento</t>
  </si>
  <si>
    <t>Acuerdos de Responsabilidad o Pactos Éticos, firmados  por los responsables que elaboran los productos.</t>
  </si>
  <si>
    <t>Acuerdos de
Responsabilidad o Pactos
Éticos firmados por los
Profesionales que elaboran
los informes, estudios y
pronunciamientos *100 /
Total de Productos
programados en el PAE
2017.</t>
  </si>
  <si>
    <t>Respuestas a requerimientos.</t>
  </si>
  <si>
    <t>ANEXO 3. MAPA DE RIESGOS INSTITUCIONAL
Vigencia.   2017   Versión. 2.0</t>
  </si>
  <si>
    <t>Cantidad de solicitudes y requerimientos  atendidos de los clientes * 100 /Cantidad de solicitudes y requerimientos presentados por los clientes (Ciudadnía y
Concejo).</t>
  </si>
  <si>
    <t>Omisión en la aplicación de las normas que regulan los derechos de autor por parte de los funcionarios que elaboran los productos,  al no citar fuentes bibliográfica de los textos e investigaciones consultadas.
Falta de control en el proceso de revisión y aprobación de los informes.</t>
  </si>
  <si>
    <t xml:space="preserve">Incurrir en plagio o presentación de información no veraz en alguno de los informes, estudios y ronunciamientos generados en el Proceso Estudios de Economía y Política Pública. </t>
  </si>
  <si>
    <t>Elaboración y envió oportuno de los documentos contractuales de acuerdo con el cronograma definido en la Dirección de TIC. 
Elaborar un cronograma de actividades detallado para cada proceso contractual de la Dirección de TIC.</t>
  </si>
  <si>
    <t>Carencia de Validadores en SIVICOF que permite recepcionar información no confiable. 
No contar con desarrollos tecnológicos que permitan consolidar información presupuestal, deuda, tesorería e inversiones; así como: ambiental y de cumplimiento del Plan de desarrollo.
La plataforma tecnológica de la institución no presenta un nivel de desarrollo e implementación apropiado para la integración de datos.</t>
  </si>
  <si>
    <t>Dificultades logísticas que se presenten en el marco del desarrollo de las actividades programadas (imprevistos). 
Demora en el proceso contractual.</t>
  </si>
  <si>
    <t>Número de procesos contractuales entregados oportunamente / número total de procesos contractuales  /100
Cronograma detallado elaborado  por la Dirección de TIC
SI=100%
NO=0%</t>
  </si>
  <si>
    <t>Socializar el Decreto de liquidacion del presupuesto anual, a los funcionarios de la dependencia  y  el uso de los aplicativos.</t>
  </si>
  <si>
    <t>1. Recurso Humano insuficiente o personal sin las competencias requeridas para el desempeño de las funciones propias del cargo.
2. Desconocimiento de los procedimientos establecidos en el Sistema Integrado de Gestión. 
3.  Incumplimiento en el desarrollo de las etapas del proceso auditor ( Planeación, ejecución e informe)
4. Inoportunidad en la informaciòn reportada por parte de  de algunos  procesos  para el desarrollo de Auditoría y/o  seguimiento y verificación.</t>
  </si>
  <si>
    <t xml:space="preserve">
Número de pruebas de restauración de información  realizadas *100/Número de pruebas de restauración de información   programadas (4)
Número de tips de uso de equipos tecnológicos socializados / Número de tips de uso de equipos tecnológicos programados.
Número de Informes elaborados del sistema de seguridad perimetral *100 / Número de informes  programados sobre el sistema de seguridad perimetral (12)</t>
  </si>
  <si>
    <t xml:space="preserve">Baja </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</si>
  <si>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</si>
  <si>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</si>
  <si>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</si>
  <si>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</si>
  <si>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</si>
  <si>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</si>
  <si>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</si>
  <si>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2/4=50%</t>
  </si>
  <si>
    <t>A</t>
  </si>
  <si>
    <t>4/10=40%</t>
  </si>
  <si>
    <t>No se reporta  nivel de avance del indicador para el segundo cuatrimestre por parte del proceso.
La información incluida en la columna "registro" no coincide con la que se encuentra aprobada y publicada en el mapa de riesgos institucional versión 2.0
Durante el segundo cuatrimestre de 2017 se adelantaron acciones encaminadas a disminuir la materialización del riesgo de manipulación o adulteración de los sistemas.</t>
  </si>
  <si>
    <t>No se reporta  nivel de avance del indicador para el segundo cuatrimestre por parte del proceso.</t>
  </si>
  <si>
    <t>100% = 15/15</t>
  </si>
  <si>
    <t>La acción es efectiva, le apunta con precisión a la mitigacion del riesgo</t>
  </si>
  <si>
    <t>83,3% = 5/6</t>
  </si>
  <si>
    <t xml:space="preserve">           A</t>
  </si>
  <si>
    <t>Se observa que el indicador no precisa la periodicidad con que se expide el memorando, si es mensual, trimestral, cuatrimestral, lo que incide en el cálculo del nivel de avance del mismo.                               De otra parte se observa en el anexo 3 remitido por el área financiera en la columna “Proceso” señala: “administrativo financiero” el cual no coincide con el  consignado en el Mapa de Riesgos Institucional vigencia 2017 Versión 2, publicado en la página WEB de la entidad, que relaciona en dicha columna “Gestión Financiera”.</t>
  </si>
  <si>
    <t>Se observó que el indicador formulado para esta acción no corresponde, dado que la acción de socialización realizada fue la Mesa de trabajo, por lo tanto se sugiere revisar y si es del caso hacer la corrección respectiva.                         Además en la información reportada por el área, en el anexo 2 “ANALISIS Y VALORACION”, se observa que el indicador consignado es: “No de funcionarios que recibieron la socialización del Decreto de liquidación del presupuesto anual *100/ No funcionarios a  socializar.”, que se adecua más con la acción propuesta</t>
  </si>
  <si>
    <t>Se observó que el resultado obtenido en el indicador no corresponde, por lo tanto se sugiere revisar y si es del caso hacer los ajustes y/o reformulación respectiva</t>
  </si>
  <si>
    <t>Se reitera lo observado en cuanto al indicador ,  el cual no guarda relación con la acción ni con los registros definidos, tampoco se precisa la periodicidad de la medición,  por lo tanto se sugiere revisar y si es del caso hacer los ajustes respectivos.</t>
  </si>
  <si>
    <t xml:space="preserve">Subdirección Financiera </t>
  </si>
  <si>
    <t>No se realizó el calculo del indicador por cuanto durante el primer cuatrimestre no se presentaron procesos licitatorios</t>
  </si>
  <si>
    <t>224/282= 79,43%</t>
  </si>
  <si>
    <r>
      <t xml:space="preserve">
S</t>
    </r>
    <r>
      <rPr>
        <b/>
        <sz val="11"/>
        <color theme="1"/>
        <rFont val="Calibri"/>
        <family val="2"/>
        <scheme val="minor"/>
      </rPr>
      <t xml:space="preserve">eguimiento  a Agosto 31de 2017.
Accion 1. </t>
    </r>
    <r>
      <rPr>
        <sz val="11"/>
        <color theme="1"/>
        <rFont val="Calibri"/>
        <family val="2"/>
        <scheme val="minor"/>
      </rPr>
      <t xml:space="preserve">con corte a 31 de agosto la entidad no ha adelantado procesos licitatorios por tanto no se realiza el calculo del indicador 
</t>
    </r>
    <r>
      <rPr>
        <b/>
        <sz val="11"/>
        <color theme="1"/>
        <rFont val="Calibri"/>
        <family val="2"/>
        <scheme val="minor"/>
      </rPr>
      <t xml:space="preserve">Accion 2. </t>
    </r>
    <r>
      <rPr>
        <sz val="11"/>
        <color theme="1"/>
        <rFont val="Calibri"/>
        <family val="2"/>
        <scheme val="minor"/>
      </rPr>
      <t>el dia 31 de Julio del 2017, se llevo acabo en la sala de juntas de la Direccion Administrativa y Financiera una reunion  con el objetivo de capacitar al equipo de estudios previos en normas de contratacion, como consta en el acta y en la planilla de asistencia suscrita por los asistentes a la charla.</t>
    </r>
  </si>
  <si>
    <r>
      <t>Observación Acción No</t>
    </r>
    <r>
      <rPr>
        <sz val="11"/>
        <rFont val="Calibri"/>
        <family val="2"/>
        <scheme val="minor"/>
      </rPr>
      <t xml:space="preserve">.1: El proceso de Gestión Contractual no realizó ninguna medición del indicador  argumentando  que no adelantó procesos licitatorios en el primero y segundo cuatrimestre del año,  no se tuvo en cuenta que este indicador incluye las otras modalidades de contratación que celebra la entidad y que también requieren: estudios previos, evaluaciones, observaciones y actos administrativo de adjudicación. Por tanto, se reitera
la observacion señalada en el seguimiento del primer cuatrimestre, al no presentar justificación a la observación formulada por la OCI, lo que refleja debilidad en la aplicación del indicador.
</t>
    </r>
    <r>
      <rPr>
        <b/>
        <sz val="11"/>
        <rFont val="Calibri"/>
        <family val="2"/>
        <scheme val="minor"/>
      </rPr>
      <t xml:space="preserve">
Observación Acción No. 2.  </t>
    </r>
    <r>
      <rPr>
        <sz val="11"/>
        <rFont val="Calibri"/>
        <family val="2"/>
        <scheme val="minor"/>
      </rPr>
      <t xml:space="preserve">Al verificar los documentos enunciados por la Dirección Administrativa se observa que el acta de reunión tiene fecha 1 de agosto de 2017, y la fecha las planillas de asistencia a la capacitación fue del 31 de julio del mismo año, determinándose una falta de control en el diligenciamiento de los soportes documentales de la acción, específicamente en las fechas de la realización de la capacitación.
</t>
    </r>
  </si>
  <si>
    <r>
      <rPr>
        <b/>
        <sz val="11"/>
        <color theme="1"/>
        <rFont val="Arial"/>
        <family val="2"/>
      </rPr>
      <t>Seguimiento a Agosto 2017:</t>
    </r>
    <r>
      <rPr>
        <sz val="11"/>
        <color theme="1"/>
        <rFont val="Calibri"/>
        <family val="2"/>
        <scheme val="minor"/>
      </rPr>
      <t xml:space="preserve">
</t>
    </r>
    <r>
      <rPr>
        <b/>
        <sz val="11"/>
        <color theme="1"/>
        <rFont val="Calibri"/>
        <family val="2"/>
        <scheme val="minor"/>
      </rPr>
      <t xml:space="preserve">ACCION 1. </t>
    </r>
    <r>
      <rPr>
        <sz val="11"/>
        <color theme="1"/>
        <rFont val="Calibri"/>
        <family val="2"/>
        <scheme val="minor"/>
      </rPr>
      <t xml:space="preserve"> MEDIANTE MEMORANDO 3-2017-12924 del 19-05-2017 se realizo la solicitud de capacitacion a la escuela de capacitacion de la entidad, con el fin de programar jornadas dirigida principalmente a las dependencias generadoras de las solicitudes de necesidad en diferentes temas de contratacion; mediante memorando 3-2017-21799 del 18-08-2017 se remitio oficio a la escuela de capacitacion con el fin de obtener informacion acerca de las acciones adelantadas por esta dependencia sobre el las capacitaciones solicitadas, como respuesta el dia miercoles 23 de agosto, se realizo reunion en la escuela de capacitacion con el fin de concertar los temas para formalizar el cronograma, de igual manera se remitio via correo electronico al Dr Mauricio Ascencio (docente), los temas  para acordar fechas de capacitacion.
</t>
    </r>
    <r>
      <rPr>
        <b/>
        <sz val="11"/>
        <color theme="1"/>
        <rFont val="Calibri"/>
        <family val="2"/>
        <scheme val="minor"/>
      </rPr>
      <t>ACCION 2</t>
    </r>
    <r>
      <rPr>
        <sz val="11"/>
        <color theme="1"/>
        <rFont val="Calibri"/>
        <family val="2"/>
        <scheme val="minor"/>
      </rPr>
      <t xml:space="preserve">. carpeta con actas de mesas de trabajo y seguimiento al plan anual de adquisiones; donde se tiene que a la fecha se han radicado 224 solicitudes de contratacion de 282 necesidades proyectadas para un porcentaje de 79,43% de ejecucion del plan </t>
    </r>
  </si>
  <si>
    <r>
      <rPr>
        <b/>
        <sz val="11"/>
        <color theme="1"/>
        <rFont val="Calibri"/>
        <family val="2"/>
        <scheme val="minor"/>
      </rPr>
      <t xml:space="preserve">
</t>
    </r>
    <r>
      <rPr>
        <sz val="11"/>
        <color theme="1"/>
        <rFont val="Calibri"/>
        <family val="2"/>
        <scheme val="minor"/>
      </rPr>
      <t xml:space="preserve">
Se evidenció que en la matriz de valoracion del riesgo de corrupción correspondiente a el análisis del riesgo inherente , en el item de probabilidad  la valoracion presentada por  el proceso de Gestiòn contractual  presenta diferencia,  se indica una probabilidad de 4 y verificado el anexo 3 "Mapa de Riesgos Institucional" en la Intranet  este corresponde a 3; igual sucede con el riesgo residual  columna probabilidad, en donde el responsable del proceso lo cambia de " 2" a "3",  en consecuencia la zona del riesgo pasa de Moderada a Alta, por tanto se sugiere se revise estos valores.</t>
    </r>
    <r>
      <rPr>
        <b/>
        <sz val="11"/>
        <color theme="1"/>
        <rFont val="Calibri"/>
        <family val="2"/>
        <scheme val="minor"/>
      </rPr>
      <t xml:space="preserve">
</t>
    </r>
  </si>
  <si>
    <r>
      <t xml:space="preserve">Verificación a Agosto de 2017
Acción 1: </t>
    </r>
    <r>
      <rPr>
        <sz val="11"/>
        <rFont val="Calibri"/>
        <family val="2"/>
        <scheme val="minor"/>
      </rPr>
      <t xml:space="preserve">Se evidencian archivos con la conciliación de saldos entre Limay y SAI (Propiedades, planta y equipo, bienes entregados a terceros, bienes de arte y cultura e intangibles) a 31 de julio de 2017; así mismo, reporte con el inventario de placas existentes en la Contraloría de Bogotá por cuenta contable generado el 25/08/2017
   </t>
    </r>
    <r>
      <rPr>
        <b/>
        <sz val="11"/>
        <rFont val="Calibri"/>
        <family val="2"/>
        <scheme val="minor"/>
      </rPr>
      <t xml:space="preserve">
Acción 2: </t>
    </r>
    <r>
      <rPr>
        <sz val="11"/>
        <rFont val="Calibri"/>
        <family val="2"/>
        <scheme val="minor"/>
      </rPr>
      <t xml:space="preserve">Se evidenció la ficha técnica y el registro de asistencia a la capacitación del 13/07/2017, comunicada mediante memorando con radicación No. 3-2017-17366 del 06/07/2017, la cual tuvo como tema “Capacitación de inventarios, en preparación a la transición al nuevo marco normativo”, efectuada en el Almacén - Bodega San Cayetano, con la asistencia de 37 funcionarios de diferentes áreas de la entidad.
</t>
    </r>
    <r>
      <rPr>
        <b/>
        <sz val="11"/>
        <rFont val="Calibri"/>
        <family val="2"/>
        <scheme val="minor"/>
      </rPr>
      <t xml:space="preserve">
Acción 3: </t>
    </r>
    <r>
      <rPr>
        <sz val="11"/>
        <rFont val="Calibri"/>
        <family val="2"/>
        <scheme val="minor"/>
      </rPr>
      <t>El mantenimiento y soporte al aplicativo SAE-SAI está siendo adelantado por parte de la Dirección de TIC's, teniendo en cuenta los cambios que se estan implementando de acuerdo al nuevo marco normativo; a la fecha se han realizado cerca de 100 pruebas relacionadas con movimientos tales como: ingresos, egresos y bajas de bienes;así mismo, se efectuaron pruebas generales de consulta de elementos, reintegros, traslados, entre otros.</t>
    </r>
  </si>
  <si>
    <r>
      <t xml:space="preserve">
</t>
    </r>
    <r>
      <rPr>
        <b/>
        <sz val="11"/>
        <rFont val="Calibri"/>
        <family val="2"/>
        <scheme val="minor"/>
      </rPr>
      <t>Verificaciòn a Agosto de 2017.</t>
    </r>
    <r>
      <rPr>
        <sz val="11"/>
        <rFont val="Calibri"/>
        <family val="2"/>
        <scheme val="minor"/>
      </rPr>
      <t xml:space="preserve">
</t>
    </r>
    <r>
      <rPr>
        <b/>
        <sz val="11"/>
        <rFont val="Arial"/>
        <family val="2"/>
      </rPr>
      <t xml:space="preserve">Acción No. 1: </t>
    </r>
    <r>
      <rPr>
        <sz val="11"/>
        <rFont val="Arial"/>
        <family val="2"/>
      </rPr>
      <t>A la fecha no se ha realizado ninguna capacitación en el cuatrimestre, solamente se evidenciò  en los memorandos relacionados en el monitoreo de esta acciòn  el adelantamiento de actividades con el fin de concertar los temas y cronogramas respectivo</t>
    </r>
    <r>
      <rPr>
        <sz val="11"/>
        <rFont val="Calibri"/>
        <family val="2"/>
        <scheme val="minor"/>
      </rPr>
      <t xml:space="preserve">s.
</t>
    </r>
    <r>
      <rPr>
        <b/>
        <sz val="11"/>
        <rFont val="Arial"/>
        <family val="2"/>
      </rPr>
      <t xml:space="preserve">Acción No. 2: </t>
    </r>
    <r>
      <rPr>
        <sz val="11"/>
        <rFont val="Arial"/>
        <family val="2"/>
      </rPr>
      <t xml:space="preserve">Se verificaron selectivamente las siguientes: acta de fecha del 2 de mayo de 2017, cuyo objeto es la mesa de trabajo para revisar la solicitud de contratación para el mantenimiento de bienes inmuebles de la entidad y los seguimientos realizados  en el transcurso del mes de mayo (3), igualmente el acta No. 001 del 2 de junio del presente, cuyo objeto era la revisión de Plan de Adquisiciones con las Subdirecciones Servicios Generales, Recursos Materiales y la Dirección de las TICs, el acta No. 4 ( numeración en lápiz) del 7 de junio de 2017, cuyo objetivo era analizar las necesidades pendientes por radicar en la  Subdirección de Recursos Materiales y el acta No. 6 de junio de 8 de 2017  sobre las necesidades de Tics, entre otras.
</t>
    </r>
    <r>
      <rPr>
        <sz val="11"/>
        <rFont val="Calibri"/>
        <family val="2"/>
        <scheme val="minor"/>
      </rPr>
      <t xml:space="preserve">
</t>
    </r>
    <r>
      <rPr>
        <b/>
        <sz val="9"/>
        <rFont val="Calibri"/>
        <family val="2"/>
        <scheme val="minor"/>
      </rPr>
      <t/>
    </r>
  </si>
  <si>
    <r>
      <t xml:space="preserve">Seguimiento a Agosto 31 de 2017: 
</t>
    </r>
    <r>
      <rPr>
        <sz val="11"/>
        <rFont val="Calibri"/>
        <family val="2"/>
        <scheme val="minor"/>
      </rPr>
      <t>Con el proceso de implemenstación de las NICS se esta realizando cruces semanales de movimeintos entre almacén, inventario y contabilidad relacionado con los diferentes movimientos efectuados. Así mismo se estan ejecutando pruebas del sistema dos veces por semana tal y como se entableció en las Actas de compromiso del Equipo de Implementación NICS en las cuales participan las TIC`S, la subdirección Financiera y el Área de Almacén e Inventario.
Con los traslados e ingresos de funcionarios nuevos se realiza las capacitaciones del sistema.
Documento del mantenimiento y soporte al sistema de información.</t>
    </r>
  </si>
  <si>
    <r>
      <t xml:space="preserve">
</t>
    </r>
    <r>
      <rPr>
        <b/>
        <sz val="11"/>
        <rFont val="Calibri"/>
        <family val="2"/>
        <scheme val="minor"/>
      </rPr>
      <t xml:space="preserve">Verificaciòn a Agosto de 2017.
Acción 1: </t>
    </r>
    <r>
      <rPr>
        <sz val="11"/>
        <rFont val="Calibri"/>
        <family val="2"/>
        <scheme val="minor"/>
      </rPr>
      <t xml:space="preserve">La Dirección Administrativa a la fecha de de corte no ha celebrado ningun proceso licitatorio
</t>
    </r>
    <r>
      <rPr>
        <b/>
        <sz val="11"/>
        <rFont val="Calibri"/>
        <family val="2"/>
        <scheme val="minor"/>
      </rPr>
      <t>Accion 2:</t>
    </r>
    <r>
      <rPr>
        <sz val="11"/>
        <rFont val="Calibri"/>
        <family val="2"/>
        <scheme val="minor"/>
      </rPr>
      <t xml:space="preserve"> se evidenció  el acta  suscrita el 1 de agosto de 2017, con el objeto de capacitar el equipo de estudios previos de la Direccion Administrativa sobre las normas de contratacion especificamente lo relacionado con los estudios previos, asi mismo se verificó  la lista de asistencia la cual tiene fecha de 31 de julio de 2017.</t>
    </r>
  </si>
  <si>
    <t>Se observó que el visto bueno consiste en la firma o el nombre del funcionario responsable del área, en el documento elaborado como boletín de prensa,   sin que se tengan más datos tales como: cargo,  dependencia y la fecha en que otorga dicha autorización.</t>
  </si>
  <si>
    <t>Se observó que en la intranet, link “comunicados de prensa” están los de los meses enero a mayo de 2017, faltando los correspondientes a los meses de junio, julio y agosto.</t>
  </si>
  <si>
    <r>
      <rPr>
        <b/>
        <sz val="11"/>
        <rFont val="Calibri"/>
        <family val="2"/>
        <scheme val="minor"/>
      </rPr>
      <t>Seguimiento a Agosto de 2017:</t>
    </r>
    <r>
      <rPr>
        <sz val="11"/>
        <rFont val="Calibri"/>
        <family val="2"/>
        <scheme val="minor"/>
      </rPr>
      <t xml:space="preserve">
Se han publicado 15 noticias de la Entidad, de las cuales siete (7) correponden a  comunicados de prensa,  y 8 a Noticias Portal Web. Dicha información se encuentra registrada en el  formato "seguimiento control de la información" donde cuenta con la  trazabilidad correspondiente </t>
    </r>
  </si>
  <si>
    <r>
      <rPr>
        <b/>
        <sz val="11"/>
        <rFont val="Calibri"/>
        <family val="2"/>
        <scheme val="minor"/>
      </rPr>
      <t xml:space="preserve">Seguimiento a Agosto de 2017: </t>
    </r>
    <r>
      <rPr>
        <sz val="11"/>
        <rFont val="Calibri"/>
        <family val="2"/>
        <scheme val="minor"/>
      </rPr>
      <t xml:space="preserve">
Los siete (7) comunicados  de prensa, que se han enviado a los medios de comunicación  cuentan con con el visto bueno del responsable de la dependencia donde se generó la información.</t>
    </r>
  </si>
  <si>
    <r>
      <rPr>
        <b/>
        <sz val="11"/>
        <rFont val="Calibri"/>
        <family val="2"/>
        <scheme val="minor"/>
      </rPr>
      <t xml:space="preserve">Seguimiento a Agosto de 2017: </t>
    </r>
    <r>
      <rPr>
        <sz val="11"/>
        <rFont val="Calibri"/>
        <family val="2"/>
        <scheme val="minor"/>
      </rPr>
      <t xml:space="preserve">
Se elaboró el plan de trabajo para hacer segiuimiento  a las actividades programadas en la meta 4 del proyecto de inversión 1199</t>
    </r>
  </si>
  <si>
    <r>
      <rPr>
        <b/>
        <sz val="11"/>
        <color theme="1"/>
        <rFont val="Calibri"/>
        <family val="2"/>
        <scheme val="minor"/>
      </rPr>
      <t>Verificación a Agosto de 2017:</t>
    </r>
    <r>
      <rPr>
        <sz val="11"/>
        <color theme="1"/>
        <rFont val="Calibri"/>
        <family val="2"/>
        <scheme val="minor"/>
      </rPr>
      <t xml:space="preserve"> De acuerdo con lo verificado por la OCI, se estableció que los siete (7) comunicados, enunciados por el proceso, que cuenta con el visto bueno del responsable de la dependencia donde se generó la información son: 
• Elección del Contralor de Bogotá como presidente del Consejo Nacional de Contralores”
• Contraloría de Bogotá lanza ciclo de Audiencias Públicas en las Localidades
• Contraloría de Bogotá posesionó a más de 360 contralores estudiantiles de los Colegios Públicos.
• Contraloría de Bogotá rinde cuentas a la Ciudad
• Tecnología al servicio de nuestros usuarios
• Obras por valorización en deuda con la ciudad
• Juicio Fiscal a Alcalde Mayor
El indicador presenta un nivel de cumplimiento del 100%, dado que el total de boletines de prensa emitidos tienen el visto bueno del responsable de la dependencia, donde se genera la información. 
</t>
    </r>
    <r>
      <rPr>
        <b/>
        <sz val="11"/>
        <color theme="1"/>
        <rFont val="Calibri"/>
        <family val="2"/>
        <scheme val="minor"/>
      </rPr>
      <t>Continua abierta para seguimiento</t>
    </r>
    <r>
      <rPr>
        <sz val="11"/>
        <color theme="1"/>
        <rFont val="Calibri"/>
        <family val="2"/>
        <scheme val="minor"/>
      </rPr>
      <t xml:space="preserve">
</t>
    </r>
  </si>
  <si>
    <r>
      <t>S</t>
    </r>
    <r>
      <rPr>
        <b/>
        <sz val="11"/>
        <color theme="1"/>
        <rFont val="Calibri"/>
        <family val="2"/>
        <scheme val="minor"/>
      </rPr>
      <t>eguimiento a Agosto de 2017</t>
    </r>
    <r>
      <rPr>
        <sz val="11"/>
        <color theme="1"/>
        <rFont val="Calibri"/>
        <family val="2"/>
        <scheme val="minor"/>
      </rPr>
      <t xml:space="preserve">: Se verifica el Plan de trabajo presentado por la dependencia, del proyecto 1199 “Fortalecimiento del control social a la gestión pública”, y para el cumplimiento de la meta No.4 </t>
    </r>
    <r>
      <rPr>
        <i/>
        <sz val="11"/>
        <color theme="1"/>
        <rFont val="Calibri"/>
        <family val="2"/>
        <scheme val="minor"/>
      </rPr>
      <t>“Desarrollar y ejecutar una estrategia de comunicación orientada a la promoción y divulgación de las acciones y los resultados del ejercicio del control fiscal en la capital, dirigida a la ciudadanía, para fortalecer el conocimiento sobre el control fiscal y posicionar la imagen de la entidad</t>
    </r>
    <r>
      <rPr>
        <sz val="11"/>
        <color theme="1"/>
        <rFont val="Calibri"/>
        <family val="2"/>
        <scheme val="minor"/>
      </rPr>
      <t xml:space="preserve">”, estableció  tres actividades, de las cuales se ha cumplido una, por lo tanto a la fecha presenta una ejecución del 35%, la cual es baja.                                      
</t>
    </r>
    <r>
      <rPr>
        <b/>
        <sz val="11"/>
        <color theme="1"/>
        <rFont val="Calibri"/>
        <family val="2"/>
        <scheme val="minor"/>
      </rPr>
      <t>Continua abierto para seguimiento.</t>
    </r>
  </si>
  <si>
    <t>14,28%
96,21%</t>
  </si>
  <si>
    <r>
      <rPr>
        <b/>
        <sz val="11"/>
        <color theme="1"/>
        <rFont val="Calibri"/>
        <family val="2"/>
        <scheme val="minor"/>
      </rPr>
      <t>Seguimiento Agosto de 2017:</t>
    </r>
    <r>
      <rPr>
        <sz val="11"/>
        <color theme="1"/>
        <rFont val="Calibri"/>
        <family val="2"/>
        <scheme val="minor"/>
      </rPr>
      <t xml:space="preserve">
Se capacita y sensibiliza a los funcionarios de la Subdirección de Jurisdicción Coactiva  con relación al cumplimiento del procedimiento y requisitos legales, para surtir notificaciones  en los procesos de responsabilidad fiscal y cobro coactivo, donde se allanó a las siguientes normas:
a) Artículo 295 del Código General del Proceso – Ley 1564 de 2012.
b) Artículo  826 y ss. del Estatuto Tributario Nacional
c) Ley 1437 de 2011 artículo 37 y siguientes. Lo anterior se evidencia  en  las  Actas de gestion 04 y 05 de 2017. </t>
    </r>
    <r>
      <rPr>
        <b/>
        <sz val="11"/>
        <color theme="1"/>
        <rFont val="Calibri"/>
        <family val="2"/>
        <scheme val="minor"/>
      </rPr>
      <t>Análisis</t>
    </r>
    <r>
      <rPr>
        <sz val="11"/>
        <color theme="1"/>
        <rFont val="Calibri"/>
        <family val="2"/>
        <scheme val="minor"/>
      </rPr>
      <t xml:space="preserve">: Al aplicar la formula del indicador 3*100/4 arroja  un resultado del 75%. 
</t>
    </r>
    <r>
      <rPr>
        <b/>
        <sz val="9"/>
        <color theme="1"/>
        <rFont val="Arial "/>
      </rPr>
      <t/>
    </r>
  </si>
  <si>
    <r>
      <t xml:space="preserve">Verificación  a Agosto de 2017: 
</t>
    </r>
    <r>
      <rPr>
        <sz val="11"/>
        <color theme="1"/>
        <rFont val="Calibri"/>
        <family val="2"/>
        <scheme val="minor"/>
      </rPr>
      <t xml:space="preserve">Verificadas las actas Nos. 4 y 5 de 8 de mayo y 18 de julio de 2017 respectivamente, se evidencio que se trataron temas de </t>
    </r>
    <r>
      <rPr>
        <sz val="11"/>
        <color rgb="FF000000"/>
        <rFont val="Calibri"/>
        <family val="2"/>
        <scheme val="minor"/>
      </rPr>
      <t>Cumplimento de indicadores de plan  acción 2017, seguimiento plan mejoramiento  y monitoreo al mapa de riesgos y revisión actividades de la Subdirección en los procesos, procedimiento y requisitos legales, para surtir notificaciones en los procesos de cobro coactivo,</t>
    </r>
    <r>
      <rPr>
        <sz val="11"/>
        <rFont val="Calibri"/>
        <family val="2"/>
        <scheme val="minor"/>
      </rPr>
      <t xml:space="preserve"> así</t>
    </r>
    <r>
      <rPr>
        <sz val="11"/>
        <color rgb="FF000000"/>
        <rFont val="Calibri"/>
        <family val="2"/>
        <scheme val="minor"/>
      </rPr>
      <t xml:space="preserve"> como la sensibilización de los principios y valores.  
No obstante se continúa con el seguimiento hasta su periodo de culminaciòn.</t>
    </r>
  </si>
  <si>
    <r>
      <t xml:space="preserve">Verificación a Agosto de 2017: 
</t>
    </r>
    <r>
      <rPr>
        <sz val="11"/>
        <color theme="1"/>
        <rFont val="Calibri"/>
        <family val="2"/>
        <scheme val="minor"/>
      </rPr>
      <t xml:space="preserve">Se verificaron  las actas en donde se dejó consignado los temas de la reunión y sus participantes, así como el instructivo con lo cual se cumplió con la actividad propuesta. 
</t>
    </r>
    <r>
      <rPr>
        <sz val="11"/>
        <rFont val="Calibri"/>
        <family val="2"/>
        <scheme val="minor"/>
      </rPr>
      <t xml:space="preserve">Continúa abierta  para seguimiento hasta el cumplimiento de la fecha prevista. </t>
    </r>
    <r>
      <rPr>
        <sz val="11"/>
        <color theme="1"/>
        <rFont val="Calibri"/>
        <family val="2"/>
        <scheme val="minor"/>
      </rPr>
      <t xml:space="preserve">
</t>
    </r>
  </si>
  <si>
    <r>
      <rPr>
        <b/>
        <sz val="11"/>
        <color theme="1"/>
        <rFont val="Calibri"/>
        <family val="2"/>
        <scheme val="minor"/>
      </rPr>
      <t xml:space="preserve">Seguimiento a Agosto de 2017:
</t>
    </r>
    <r>
      <rPr>
        <sz val="11"/>
        <color theme="1"/>
        <rFont val="Calibri"/>
        <family val="2"/>
        <scheme val="minor"/>
      </rPr>
      <t xml:space="preserve">Se llevó a cabo una mesa de trabajo, adelantada el 31 de agosto de 2017 (Acta No.02),  en el cual  el Doctor Mauricio Barón, reitera que es necesario tener en cuenta las observaciones, lineamientos y directrices normativas señaladas en la Ley 610 de 2000, 1474 de 2011, normas concordantes y jurisprudencia, para aplicar en el tema de medidas cautelares en los procesos verbales y ordinarios, así como el tema de notificaciones, aspectos sustanciales y procedimentales para adelantar los procesos de responsabilidad fiscal. En la Subdirección del Proceso de Responsabilidad Fiscal,  mediante  Acta 17 del 07/06/17 se deja registro de la reunión de socialización llevada a cabo con los funcionarios de la dependencia, en la cual se tocan aspectos inherentes al decreto de medidas cautelares y notificación de actuaciones procesales, así como aspectos referidos a la parte sustancial y procedimental.   Además se elaboró y socializó el instructivo 3-2017-23022 en el cual se abordan temas tales como Medidas Cautelares. Igualmente la Subdirección de Jurisdicción Coactiva realizó sensibilización sobre los temas señalados (Actas Nos. 04 y 05 del 18 de mayo y 18 de julio de 2017 respectivamente). Análisis: Al aplicar la fórmula del indicador 4*100/4,  que corresponde a la realización de 4 actas  ejecutadas por las dependencias de la Dirección de Responsabilidad Fiscal y Jurisdicción Coactiva, se establece como resultado  el cumplimiento del 100%
</t>
    </r>
    <r>
      <rPr>
        <b/>
        <sz val="11"/>
        <color theme="1"/>
        <rFont val="Calibri"/>
        <family val="2"/>
        <scheme val="minor"/>
      </rPr>
      <t xml:space="preserve">
</t>
    </r>
  </si>
  <si>
    <r>
      <rPr>
        <b/>
        <sz val="11"/>
        <rFont val="Calibri"/>
        <family val="2"/>
        <scheme val="minor"/>
      </rPr>
      <t>Verificación a Agosto de 2017:</t>
    </r>
    <r>
      <rPr>
        <sz val="11"/>
        <rFont val="Calibri"/>
        <family val="2"/>
        <scheme val="minor"/>
      </rPr>
      <t xml:space="preserve">
Se constató Memorandos  Radicados No. 3-2017-07142 de 15/03/2017,  y No. 3-2017-15587 del 14/06/2017 a través de los cuales, la Dirección de Planeación efectuó remisión a los Directores, Subdirectores y Jefes de Oficina de la entidad, de las directrices encaminadas al reporte de información, recordando el cumplimiento de los términos establecidos para el reporte de Información con corte a 31 marzo  y 30 junio de 2017, de conformidad con lo establecido en la Circular No. 011 de 2016. 
El riesgo  continúa abierto para seguimiento.</t>
    </r>
  </si>
  <si>
    <r>
      <rPr>
        <b/>
        <sz val="11"/>
        <rFont val="Calibri"/>
        <family val="2"/>
        <scheme val="minor"/>
      </rPr>
      <t xml:space="preserve">Seguimiento a Agosto de 2017: </t>
    </r>
    <r>
      <rPr>
        <sz val="11"/>
        <rFont val="Calibri"/>
        <family val="2"/>
        <scheme val="minor"/>
      </rPr>
      <t xml:space="preserve">El indicador refleja avance del 50%, dado que mediante memorando número 3-2017-07142 del 15/03/2017 y 3-2017-15587 del 14/06/2017, la Dirección de Planeación remitió a los Directores, Subdirectores y Jefes de Oficina de la entidad, las directrices  encaminadas al reporte de información, en la cual se recuerda el cumplimiento de los términos establecidos para el reporte de Información con corte a marzo, de conformidad con lo establecidos en la Circular No. 011 de 2016. 
El 50% restante, corresponde a los reportes de septiembre y diciembre.
</t>
    </r>
    <r>
      <rPr>
        <b/>
        <sz val="10"/>
        <rFont val="Calibri"/>
        <family val="2"/>
        <scheme val="minor"/>
      </rPr>
      <t/>
    </r>
  </si>
  <si>
    <r>
      <rPr>
        <b/>
        <sz val="11"/>
        <rFont val="Calibri"/>
        <family val="2"/>
        <scheme val="minor"/>
      </rPr>
      <t xml:space="preserve">Seguimiento a Agosto de 2017:  </t>
    </r>
    <r>
      <rPr>
        <sz val="11"/>
        <rFont val="Calibri"/>
        <family val="2"/>
        <scheme val="minor"/>
      </rPr>
      <t xml:space="preserve">El nivel de avance en la ejecución del plan de trabajo para actualizar el Sistema de Gestión de Calidad bajo los requisitos de la ISO 9001:2015 es del 40%, con un cumplimiento del 100% con respecto a la meta del período (40%), ubicándose  en rango Satisfactorio; dado que se han ejecutado 4 de las 10 actividades programadas, así: 
1. Solicitud de recursos para la implementación de los cambios.
2. Mapa de procesos. Mediante acta No. 13 del 13/06/2017, se aprobaron los cambios al mapa de procesos de la Entidad.
3. Diagnostico de identificación de brechas: 4. Contexto de la organización, 5. Liderazgo, 6. Planificación, 7. Apoyo, 8. Operación, 9. Evaluación de desempeño y 10. Mejora. 
4. Ajuste del procedimiento para el manejo de los documento y caracterizaciones de los procesos del SIG.
El 60% corresponde a las 6 actividades restantes, las cuales están programadas para ejecutar durante el segundo semestre de 2017.
   </t>
    </r>
    <r>
      <rPr>
        <b/>
        <sz val="11"/>
        <rFont val="Calibri"/>
        <family val="2"/>
        <scheme val="minor"/>
      </rPr>
      <t xml:space="preserve"> 
</t>
    </r>
  </si>
  <si>
    <r>
      <rPr>
        <b/>
        <sz val="11"/>
        <rFont val="Calibri"/>
        <family val="2"/>
        <scheme val="minor"/>
      </rPr>
      <t>Verificación a Agosto de 2017:</t>
    </r>
    <r>
      <rPr>
        <sz val="11"/>
        <rFont val="Calibri"/>
        <family val="2"/>
        <scheme val="minor"/>
      </rPr>
      <t xml:space="preserve">
Se evidenció que en desarrollo del Plan de Trabajo de actualización del  Sistema de Gestión de Calidad bajo los requisitos de la ISO 9001:2015  se han realizado 4 de las 10 actividades previstas para  el mismo a saber:
1. Solicitud de recursos para la implementación de los cambios: Mediante Memorando Radicado No. 3-2017-11629 del 09/05/2017, la Dirección de Planeación remite a la Dirección Administrativa y Financiera, solicitud  de contratación de un  profesional  para realizar las gestiones de estrategias y actividades concretas para la transición de la entidad a la NTC-ISO 9001 20015, por un término de 7 meses,  requerimiento que dió lugar al Contrato de Prestación de Servicios No. 143 del 26/05/2017 por un valor de $42.000.000 y el cual va desde el 31/05/2017 al 30/12/2017, .  
2. Mapa de Procesos. Mediante Acta No. 13 del 13/06/2017 de Direccionamiento Estratégico, se aprobaron los cambios al Mapa de Procesos de la Entidad.
3. Diagnóstico de identificación de brechas: A partir del análisis de cada uno de los requisitos de la norma, se programaron  y se vienen ejecutando diferentes acciones tendientes  a su cumplimiento  con respecto a: 4. Contexto de la organización, 5. Liderazgo, 6. Planificación, 7. Apoyo, 8. Operación, 9. Evaluación de Desempeño y 10. Mejora.Así mismo, se  observó que el 01 de Septiembre de 2017 se realizó la presentación a Directivos de la entidad del Diagnóstico y cronograma para la transición de la institución del SGC, convocada mediante  Memorando Radicado No. 3-2017-23028 del 31/08/2017 por el Contralor Auxiliar . 
4. Ajuste del procedimiento para el manejo de los documento y caracterizaciones de los procesos del SIG: Mediante R.R. No. 027 del 25 de agosto de 2017, se adopta el ajuste al "Procedimiento para Mantener la Información Documentada del SIG ", el cual es de obligatorio seguimiento para efectuar el ajuste de los Procedimientos y Documentos de cada Proceso. De igual forma, mediante Circular No. 007 del 12/06/2017 del Contralor de Bogotá D.C. se prorroga la fecha inicialmente establecida (31/05/2017), para la actualización de los diferentes documentos del SIG, Planes y Programas, vigencia 2017 hasta el 01/11/2017. 
El riesgo ciontinua abierto para seguimiento.</t>
    </r>
  </si>
  <si>
    <t>Se observó inexactitud en el documento “Plan de Trabajo 2017” dado que se hace mención de dos actividades y se relacionan tres.                                   Así mismo al sumarse las tres actividades presentan un presupuesto de $285.528.001 que no coincide con el total asignado por valor de $267.000.000.                                               De otra parte el indicador formulado para esta acción relaciona: No de actividades programadas Plan de trabajo /No de actividades ejecutadas plan de trabajo*100, con lo cual se obtiene un valor de 33.33% y no de 35% como quedó consignado en la columna Nivel de avance del indicador.</t>
  </si>
  <si>
    <r>
      <rPr>
        <b/>
        <sz val="11"/>
        <color rgb="FF000000"/>
        <rFont val="Calibri"/>
        <family val="2"/>
        <scheme val="minor"/>
      </rPr>
      <t>Acción No. 1:</t>
    </r>
    <r>
      <rPr>
        <sz val="11"/>
        <color rgb="FF000000"/>
        <rFont val="Calibri"/>
        <family val="2"/>
        <scheme val="minor"/>
      </rPr>
      <t xml:space="preserve"> Al realizar la revisión al formato de solicitud de elaboración, modificación o eliminación de Documentos del Sistema Integrado de Gestión, de fecha 24 de mayo de 2017, se evidenció claramente el sentido de la propuesta, cual es, la de incluir el fenómeno jurídico de la caducidad en los hallazgos administrativos con incidencia fiscal e indagaciones preliminares al no estudiarse y abrir procesos oportunamente 
Sin embargo, en la construcción de la acción además del fenómeno jurídico de la prescripción, se incluye el fenómeno jurídico de la caducidad.
Si bien se generó como acción para mitigar el riesgo la construcción de una matriz de seguimiento de los procesos en riesgo de prescripción, no se tuvo en cuenta la acción relacionada con la caducidad. 
En consecuencia se sugiere revisar la acción propuesta, en el sentido de precisar toda vez que son dos fenómenos jurídicos independientes.
</t>
    </r>
    <r>
      <rPr>
        <b/>
        <sz val="11"/>
        <color rgb="FF000000"/>
        <rFont val="Calibri"/>
        <family val="2"/>
        <scheme val="minor"/>
      </rPr>
      <t xml:space="preserve">Acción 2: </t>
    </r>
    <r>
      <rPr>
        <sz val="11"/>
        <color rgb="FF000000"/>
        <rFont val="Calibri"/>
        <family val="2"/>
        <scheme val="minor"/>
      </rPr>
      <t xml:space="preserve">En razón que la adición solicitada para la contratación y prórroga de abogados rige a partir del agosto del año en curso, se continúa con el seguimiento.
</t>
    </r>
  </si>
  <si>
    <r>
      <rPr>
        <b/>
        <sz val="11"/>
        <color theme="1"/>
        <rFont val="Calibri"/>
        <family val="2"/>
        <scheme val="minor"/>
      </rPr>
      <t>Verificacion a Agosto de 2017</t>
    </r>
    <r>
      <rPr>
        <sz val="11"/>
        <color theme="1"/>
        <rFont val="Calibri"/>
        <family val="2"/>
        <scheme val="minor"/>
      </rPr>
      <t xml:space="preserve">: Se verifico que la Oficina de Comunicaciones,  diligenció el formato código PCE-01-001 denominado </t>
    </r>
    <r>
      <rPr>
        <i/>
        <sz val="11"/>
        <color theme="1"/>
        <rFont val="Calibri"/>
        <family val="2"/>
        <scheme val="minor"/>
      </rPr>
      <t xml:space="preserve">“Seguimiento y Control de la Información – Oficina Asesora de Comunicaciones”, </t>
    </r>
    <r>
      <rPr>
        <sz val="11"/>
        <color theme="1"/>
        <rFont val="Calibri"/>
        <family val="2"/>
        <scheme val="minor"/>
      </rPr>
      <t xml:space="preserve">en el cual se detallan quince (15) noticias publicadas durante el 2017, de las cuales se relaciona: la dependencia que suministró la información, el tipo de documento remitido, el tema, forma como entregó el documento, el medio de divulgación, la fecha de entrega y si fue enviada a medios de comunicación.Con lo anterior se tiene la trazabilidad de la información relacionada con los resultados de la gestión institucional.
De acuerdo con el indicador formulado para este riesgo se establece un nivel de cumplimiento del 100%, dado que se ha diligenciado el formato de seguimiento y control para la información que se ha divulgado, hasta la fecha de seguimiento agosto de 2017.
</t>
    </r>
    <r>
      <rPr>
        <b/>
        <sz val="11"/>
        <color theme="1"/>
        <rFont val="Calibri"/>
        <family val="2"/>
        <scheme val="minor"/>
      </rPr>
      <t>Continua abierto para seguimiento</t>
    </r>
  </si>
  <si>
    <r>
      <rPr>
        <b/>
        <sz val="11"/>
        <color theme="1"/>
        <rFont val="Calibri"/>
        <family val="2"/>
        <scheme val="minor"/>
      </rPr>
      <t>Seguimiento a Agosto de 2017:</t>
    </r>
    <r>
      <rPr>
        <sz val="11"/>
        <color theme="1"/>
        <rFont val="Calibri"/>
        <family val="2"/>
        <scheme val="minor"/>
      </rPr>
      <t xml:space="preserve">
1. De conformidad con la  solicitud  de modificación  al Mapa de Riesgos Versión 1, realizada  mediante  memorando del  01-06-2017  radicado No. 3-2017-14154,  la Dirección de Planeación solicitó la aprobación   al Contralor Auxiliar  con el memorando No.3-2017-22079 del 23-08-17, siendo aprobado  con el memorando Radicado No.3-2017-22395 del 25-08-17.  Al respecto,   se  realizó una matriz de  seguimiento con base  en los formatos  de  procesos vigencia 2012   a cargo de los abogados sustanciadores. En el  en caso de la DRFJC,  se estableció  en el proceso 17000-001-2013  que se profrió el Fallo No 01- del 29 de agosto del 2017. En el proceso 170000-0002-13, se realizó impulso procesal con  el decreto y paractica de pruebas  y en  el Proceso No. 170000-003-13, se encuentra en estudio para emitir  decisión del artículo 46 Ley 610 de 2000. Respecto a la Subdirección del Proceso de Responsabilidad Fiscal,  los Gerentes, como el Subdirector  vienen realizando periódicamente monitoreo al avance de los procesos de las vigencias 2012 y 2013 en aras de evitar su prescripción y tomar las decisiones de fondo que en derecho correspondan.  Al respecto reposan soportes  durante el período mayo a agosto de 2017, en los cuales se incluyen  formatos.  Análisis.  Como quiera que la aprobación  del nuevo mapa de riesgos  se realizó el 25 de agosto, se realizó la primera matriz el 31 de agosto de 2017, arrojando el siguiente resultado:  Formula del indicador 1*100/7 da como resultado  de  nivel de avance del indicador  un  </t>
    </r>
    <r>
      <rPr>
        <b/>
        <sz val="11"/>
        <color theme="1"/>
        <rFont val="Calibri"/>
        <family val="2"/>
        <scheme val="minor"/>
      </rPr>
      <t xml:space="preserve">14.28%. 
</t>
    </r>
    <r>
      <rPr>
        <sz val="11"/>
        <color rgb="FF2E74B5"/>
        <rFont val="Calibri"/>
        <family val="2"/>
        <scheme val="minor"/>
      </rPr>
      <t xml:space="preserve">
</t>
    </r>
    <r>
      <rPr>
        <sz val="11"/>
        <color theme="1"/>
        <rFont val="Calibri"/>
        <family val="2"/>
        <scheme val="minor"/>
      </rPr>
      <t xml:space="preserve">2. De acuerdo al proyecto de inversión 1195 - Meta 5 (Fortalecimiento de la Capacidad Institucional). Los recursos asignados a 31 de julio del 2017 fueron de MIL QUINIENTOS MILLONES DE  PESOS M/CTE. ($1.500.000.000), de los cuales se han ejecutado MIL CUATROCIENTOS CUARENTA Y TRES MILLONES DOSCIENTOS MIL PESOS M/CTE. ($1.443.200.000),   donde al aplicar la formula  para el nivel de avance del indicador, emite un porcentaje del </t>
    </r>
    <r>
      <rPr>
        <b/>
        <sz val="11"/>
        <color theme="1"/>
        <rFont val="Calibri"/>
        <family val="2"/>
        <scheme val="minor"/>
      </rPr>
      <t>96,21 %</t>
    </r>
    <r>
      <rPr>
        <sz val="11"/>
        <color theme="1"/>
        <rFont val="Calibri"/>
        <family val="2"/>
        <scheme val="minor"/>
      </rPr>
      <t xml:space="preserve"> de ejecución.   De acuerdo  a  esta   ejecución,   el Dr. Mauricio Barón, solicitó una  Adición de Recursos para contratación y prorrogar el tiempo de ejecución  de los abogados.  Esta adición, ya fué aprobada  y entra a regir en el mes de agosto.  Para esta prorroga se asignaron,  MIL  MILLONES DE PESOS M/CTE. ($1.000.000.000), quedando la meta con DOS MIL QUINIENTOS MILLONES DE PESOS M/CTE. ($2.500.000.000),  lo cual nos indica que el puntaje de ejecución, para el nivel de avance del indicador, debe bajar para los proximos meses. Respecto a la contratación de abogados para apoyar el trámite de los procesos se tiene que para el mes de abril  la SPRF contaba con 30 profesionales, al finalizar el mes de agosto de 2017 se tienen 34 profesionales, es decir se amplió la contratación para  4 abogados más.  </t>
    </r>
  </si>
  <si>
    <r>
      <t xml:space="preserve">Verificación a Agosto de </t>
    </r>
    <r>
      <rPr>
        <b/>
        <sz val="11"/>
        <rFont val="Calibri"/>
        <family val="2"/>
        <scheme val="minor"/>
      </rPr>
      <t>2017:
Acción 1. S</t>
    </r>
    <r>
      <rPr>
        <sz val="11"/>
        <rFont val="Calibri"/>
        <family val="2"/>
        <scheme val="minor"/>
      </rPr>
      <t xml:space="preserve">e evidenció la matriz de seguimiento de los procesos en riesgo de prescripción que viene realizando la Direccion y Subdirección del Proceso.  continua abierto hasta su culminación para  establecer la eficacia de la accion.
</t>
    </r>
    <r>
      <rPr>
        <b/>
        <sz val="11"/>
        <rFont val="Calibri"/>
        <family val="2"/>
        <scheme val="minor"/>
      </rPr>
      <t xml:space="preserve">
Accion 2 .</t>
    </r>
    <r>
      <rPr>
        <sz val="11"/>
        <rFont val="Calibri"/>
        <family val="2"/>
        <scheme val="minor"/>
      </rPr>
      <t xml:space="preserve"> En razón que la adición solicitada para la contratación y prórroga de abogados rige a partir de agosto del año en curso se continuará con el seguimiento para verificar la eficacia de la acción</t>
    </r>
  </si>
  <si>
    <r>
      <rPr>
        <b/>
        <sz val="11"/>
        <color theme="1"/>
        <rFont val="Calibri"/>
        <family val="2"/>
        <scheme val="minor"/>
      </rPr>
      <t>Seguimiento  a Agosto de 2017:</t>
    </r>
    <r>
      <rPr>
        <sz val="11"/>
        <color theme="1"/>
        <rFont val="Calibri"/>
        <family val="2"/>
        <scheme val="minor"/>
      </rPr>
      <t xml:space="preserve">
El Director de RFJC junto con el cuerpo directivo de la dependencia llevaron a cabo una reunión de Comité de Gestores la cual quedó plasmada en el Acta No. 1 del 03 de abril de 2017.  Continuando con el seguimiento, el día 31 de agosto del 2017, se llevó a cabo la Mesa de Socialización de los valores y principios de la Institución (Acta No. 02).  
El Subdirector realizó una jornada de socialización con todos los funcionarios  el 7 de junio de 2017,   en la cual se abordó entre otros temas, el cumplimiento del protocolo ético  y aspectos generales sobre el  manejo de los procesos. Se dejó registro en Acta No. 17.  </t>
    </r>
    <r>
      <rPr>
        <b/>
        <sz val="11"/>
        <color theme="1"/>
        <rFont val="Calibri"/>
        <family val="2"/>
        <scheme val="minor"/>
      </rPr>
      <t xml:space="preserve">Análisis. </t>
    </r>
    <r>
      <rPr>
        <sz val="11"/>
        <color theme="1"/>
        <rFont val="Calibri"/>
        <family val="2"/>
        <scheme val="minor"/>
      </rPr>
      <t xml:space="preserve">Al aplicar la formula del indicador  (3*100/4), arrojando para el Nivel de avance del indicador  un  75%. </t>
    </r>
  </si>
  <si>
    <r>
      <t xml:space="preserve">Verificación a Agosto de 2017: 
</t>
    </r>
    <r>
      <rPr>
        <sz val="11"/>
        <color theme="1"/>
        <rFont val="Calibri"/>
        <family val="2"/>
        <scheme val="minor"/>
      </rPr>
      <t xml:space="preserve">Verificada el acta Nos. 2 de 31 de agosto de 2017 de la Dirección  de Responsabilidad Fiscal y  el acta No. 17 de 7 de junio  de 2017  de la Subdirección del Proceso, se evidenció que se trataron los temas relacionados con el cumplimiento del protocolo ético y aspecto generales sobre el manejo de los procesos y la observancia de las normas, cumpliendo así con las acciones propuestas en la mitigación del riesgo. 
No obstante se continúa con el seguimiento hasta su periodo de culminaciòn </t>
    </r>
  </si>
  <si>
    <r>
      <t xml:space="preserve">
</t>
    </r>
    <r>
      <rPr>
        <b/>
        <sz val="11"/>
        <rFont val="Calibri"/>
        <family val="2"/>
        <scheme val="minor"/>
      </rPr>
      <t xml:space="preserve">Seguimiento a Agosto 2017:
</t>
    </r>
    <r>
      <rPr>
        <sz val="11"/>
        <rFont val="Calibri"/>
        <family val="2"/>
        <scheme val="minor"/>
      </rPr>
      <t>Con memorando de fecha 23 de junio de 2017 y el E-Card de fecha 27 de junio de 2017, se solicito a los responsables de la información reportar al área de contabilidad en las fechas indicadas la información solicitada con el fin de dar cumplimiento a la Resolución DDC 000001.</t>
    </r>
  </si>
  <si>
    <r>
      <rPr>
        <b/>
        <sz val="11"/>
        <color theme="1"/>
        <rFont val="Calibri"/>
        <family val="2"/>
        <scheme val="minor"/>
      </rPr>
      <t xml:space="preserve">Verificación a Agosto de 2017:                                                                                                                                                                                                                                                                                                                                                                                                                                                                                 </t>
    </r>
    <r>
      <rPr>
        <sz val="11"/>
        <color theme="1"/>
        <rFont val="Calibri"/>
        <family val="2"/>
        <scheme val="minor"/>
      </rPr>
      <t xml:space="preserve">Se verificó el memorando con fecha 23 de junio de 2017, suscrito por el Subdirector Financiero en donde se solicita a las áreas responsables el reporte oportuno de la información a contabilidad en las fechas indicadas.  Adicionalmente se publicó un E-Card el 27 de junio de 2017.
El indicador formulado para esta acción es “Memorando expedido” en donde si es el 100% y no es 0%, se obtuvo un nivel de avance del 37%, el cual no corresponde dado que si la periodicidad es trimestral a la fecha de seguimiento se obtendría un resultado del 50%.                  </t>
    </r>
    <r>
      <rPr>
        <b/>
        <sz val="11"/>
        <color theme="1"/>
        <rFont val="Calibri"/>
        <family val="2"/>
        <scheme val="minor"/>
      </rPr>
      <t xml:space="preserve">                                           
Continua abierta para seguimiento</t>
    </r>
    <r>
      <rPr>
        <sz val="11"/>
        <color theme="1"/>
        <rFont val="Calibri"/>
        <family val="2"/>
        <scheme val="minor"/>
      </rPr>
      <t xml:space="preserve">.
</t>
    </r>
  </si>
  <si>
    <r>
      <t xml:space="preserve">
</t>
    </r>
    <r>
      <rPr>
        <b/>
        <sz val="11"/>
        <rFont val="Calibri"/>
        <family val="2"/>
        <scheme val="minor"/>
      </rPr>
      <t xml:space="preserve">Seguimiento a Agosto 2017:
</t>
    </r>
    <r>
      <rPr>
        <sz val="11"/>
        <rFont val="Calibri"/>
        <family val="2"/>
        <scheme val="minor"/>
      </rPr>
      <t>Conforme la normatividad expedida a la fecha se esta elaborando el anteproyecto de presupuesto para la vigencia 2018.</t>
    </r>
  </si>
  <si>
    <r>
      <rPr>
        <b/>
        <sz val="11"/>
        <color theme="1"/>
        <rFont val="Calibri"/>
        <family val="2"/>
        <scheme val="minor"/>
      </rPr>
      <t>Verificación a Agosto de 2017</t>
    </r>
    <r>
      <rPr>
        <sz val="11"/>
        <color theme="1"/>
        <rFont val="Calibri"/>
        <family val="2"/>
        <scheme val="minor"/>
      </rPr>
      <t xml:space="preserve">:  De acuerdo con lo verificado por la OCI, esta acción se cumplió en abril de 2017, por lo tanto el indicador presenta un nivel de cumplimiento del 100%, actualmente se está trabajando en el anteproyecto de presupuesto.                                           
</t>
    </r>
    <r>
      <rPr>
        <b/>
        <sz val="11"/>
        <color theme="1"/>
        <rFont val="Calibri"/>
        <family val="2"/>
        <scheme val="minor"/>
      </rPr>
      <t xml:space="preserve">Continua abierta para seguimiento
</t>
    </r>
  </si>
  <si>
    <r>
      <t xml:space="preserve">
</t>
    </r>
    <r>
      <rPr>
        <b/>
        <sz val="11"/>
        <rFont val="Calibri"/>
        <family val="2"/>
        <scheme val="minor"/>
      </rPr>
      <t xml:space="preserve">Seguimiento a Agosto 2017:
</t>
    </r>
    <r>
      <rPr>
        <sz val="11"/>
        <rFont val="Calibri"/>
        <family val="2"/>
        <scheme val="minor"/>
      </rPr>
      <t>Se solicitó realizar al correo de Soporte SAE/SAI modificaciones y ajustes en el sistema. Outlook de fecha 07 de julio, 04 de julio de 2017.</t>
    </r>
  </si>
  <si>
    <r>
      <t xml:space="preserve">
</t>
    </r>
    <r>
      <rPr>
        <b/>
        <sz val="11"/>
        <rFont val="Calibri"/>
        <family val="2"/>
        <scheme val="minor"/>
      </rPr>
      <t xml:space="preserve">Verificación a Agosto de 2017: </t>
    </r>
    <r>
      <rPr>
        <sz val="11"/>
        <rFont val="Calibri"/>
        <family val="2"/>
        <scheme val="minor"/>
      </rPr>
      <t>Se verificaron los correos enunciados de fecha 04 y 07 de julio, en los cuales se solicitan modificaciones y ajustes en el aplicativo SAE/SA</t>
    </r>
    <r>
      <rPr>
        <b/>
        <sz val="11"/>
        <rFont val="Calibri"/>
        <family val="2"/>
        <scheme val="minor"/>
      </rPr>
      <t xml:space="preserve">I.                                                                                       </t>
    </r>
    <r>
      <rPr>
        <sz val="11"/>
        <rFont val="Calibri"/>
        <family val="2"/>
        <scheme val="minor"/>
      </rPr>
      <t xml:space="preserve">En cuanto al indicador formulado para esta acción enuncia: “Memorando expedido” en donde si es el 100% y no es 0%, se obtuvo un nivel de avance del 37%, el cual no corresponde por cuanto a la  fecha de seguimiento el nivel de avance debe ser más alto, en razón a la dinámica de esta acción, y al tiempo transcurrido.                            
</t>
    </r>
    <r>
      <rPr>
        <b/>
        <sz val="11"/>
        <rFont val="Calibri"/>
        <family val="2"/>
        <scheme val="minor"/>
      </rPr>
      <t xml:space="preserve">Continua abierta para seguimiento
</t>
    </r>
  </si>
  <si>
    <r>
      <t xml:space="preserve">
</t>
    </r>
    <r>
      <rPr>
        <b/>
        <sz val="11"/>
        <rFont val="Calibri"/>
        <family val="2"/>
        <scheme val="minor"/>
      </rPr>
      <t xml:space="preserve">Seguimiento a Agosto 2017:
</t>
    </r>
    <r>
      <rPr>
        <sz val="11"/>
        <rFont val="Calibri"/>
        <family val="2"/>
        <scheme val="minor"/>
      </rPr>
      <t>En el cómite de seguimiento llevado a cabo el 30 de agosto de 2017, se acordo: 1) Finalizar la prueba del módulo PERNO con la nómina de mayo de 2017. 2) Dar inicio a la funcionalidad de Beneficios a Largo Plazo. 3) Culminar el alistamiento del tercer ambiente con la migración de la información contable. 4) Repetir las pruebas del módulo SAE-SAI qeu permitan comprobar la corrección de las inconsisntencias generadas. 5) En la semana del 04-08 de septiembre de 2017 se validara la información contable y el proceso de homologación de saldos iniciales para dar inicio al simulacro el 11 de septiembre de 2017.</t>
    </r>
  </si>
  <si>
    <r>
      <rPr>
        <b/>
        <sz val="11"/>
        <rFont val="Calibri"/>
        <family val="2"/>
        <scheme val="minor"/>
      </rPr>
      <t xml:space="preserve">Verificacion a Agosto de 2017: </t>
    </r>
    <r>
      <rPr>
        <sz val="11"/>
        <rFont val="Calibri"/>
        <family val="2"/>
        <scheme val="minor"/>
      </rPr>
      <t xml:space="preserve">En la verificación realizada se establece que, en la reunión del Comité de Implementación del Nuevo Marco Normativo realizado el 30 de agosto de 2017, en el cual tienen participación las áreas responsables de este proceso, dio las directrices enunciadas, las cuales están directamente relacionadas con la realización de la prueba piloto para la determinación de saldos iniciales.                    El indicador formulado para este riesgo  refleja un nivel de avance del 20%, el cual contrasta con el avance en el cronograma de actividades para la Implementación del NMN, que alcanzó el 15.4%, a julio de 2017, y el cual se considera muy bajo.                  
</t>
    </r>
    <r>
      <rPr>
        <b/>
        <sz val="11"/>
        <rFont val="Calibri"/>
        <family val="2"/>
        <scheme val="minor"/>
      </rPr>
      <t>Continua abierto para seguimiento</t>
    </r>
    <r>
      <rPr>
        <sz val="11"/>
        <rFont val="Calibri"/>
        <family val="2"/>
        <scheme val="minor"/>
      </rPr>
      <t>.</t>
    </r>
    <r>
      <rPr>
        <b/>
        <sz val="11"/>
        <rFont val="Calibri"/>
        <family val="2"/>
        <scheme val="minor"/>
      </rPr>
      <t xml:space="preserve">
</t>
    </r>
  </si>
  <si>
    <r>
      <rPr>
        <b/>
        <sz val="11"/>
        <rFont val="Calibri"/>
        <family val="2"/>
        <scheme val="minor"/>
      </rPr>
      <t xml:space="preserve">Verificación a Agosto de 2017: </t>
    </r>
    <r>
      <rPr>
        <sz val="11"/>
        <rFont val="Calibri"/>
        <family val="2"/>
        <scheme val="minor"/>
      </rPr>
      <t>Se evidencia seguimiento bimensual realizado al plan de trabajo establecido mediante acta No.1 del 21/02/2017, correspondiente a los meses de abril, junio y agosto de 2017. En el mencionado seguimiento se registra el avance de cada una de las actividades programadas en las metas, referentes a los proyectos de inversión 1195 y 1196.</t>
    </r>
  </si>
  <si>
    <r>
      <rPr>
        <b/>
        <sz val="11"/>
        <rFont val="Calibri"/>
        <family val="2"/>
        <scheme val="minor"/>
      </rPr>
      <t xml:space="preserve">Seguimiento a Agosto de 2017: </t>
    </r>
    <r>
      <rPr>
        <sz val="11"/>
        <rFont val="Calibri"/>
        <family val="2"/>
        <scheme val="minor"/>
      </rPr>
      <t xml:space="preserve">
Durante este cuatrimestre se efectuaron 15 informes de auditorías, los cuales fueron revisados por la jefatura y ajustados por los auditores de acuerdo con las observaciones efectuadas a los mismos por parte de la jefatura. Las Auditorias realizadas Fueron:
• • Seguimiento al Plan Anticorrupción y de Atención al ciudadano corte 30-04-2017.
• Gestión Oficina Asuntos Disciplinarios.
• Gestión Contractual.
• Al proceso - Estudios de Economía y Política Pública.
• Auditoría Proceso - Estudios De Economía y Política Pública 
• Gestión al Proceso de Participación Ciudadana y Control Social.
• Arqueo a las cajas menores.
• Auditoria interna especial a las hojas de vida   funcionarios activos en la entidad.
• Proceso de Vigilancia y Control - ejecución PAD II semestre de 2016 y traslado de hallazgos.
• Gestión Jurídica - gestión judicial y extrajudicial, incluido comité de conciliación.
• Auditoría Al Proceso de Vigilancia y Control - Ejecución PAD II Semestre de 2016 y traslado de Hallazgos.
• Plan Anual de Adquisiciones 2017.
• Seguimiento implementación NIC-SP.
• Auditoría a la Gestión del Proceso de Responsabilidad Fiscal y Jurisdicción Coactiva.
• Auditoría al Plan Institucional de Gestión Ambiental - PIGA.</t>
    </r>
  </si>
  <si>
    <r>
      <rPr>
        <b/>
        <sz val="11"/>
        <rFont val="Calibri"/>
        <family val="2"/>
        <scheme val="minor"/>
      </rPr>
      <t>Verificación a Agosto de 2017:</t>
    </r>
    <r>
      <rPr>
        <sz val="11"/>
        <rFont val="Calibri"/>
        <family val="2"/>
        <scheme val="minor"/>
      </rPr>
      <t xml:space="preserve">
La Oficina de Control Interno durante el cuatrimestre mayo-agosto elaboró 15 informes de auditoría, los cuales fueron revisados antes de su presentación a los auditados, posteriormente en reunión con los auditores, se efectuó  el análisis de la réplica a dicho informe produciendo el informe final. Se evidenciaron los memorandos de remisión tanto de los informes preliminares como finales. Es de precisar que el informe  auditoría a la Gestión del Proceso de Responsabilidad Fiscal y Jurisdicción Coactiva, se encuentra en fase preliminar; de otra parte , dado el carácter de auditoria de seguimiento al Plan anticorrupción y de atención al ciudadano  éste cuenta solo con informe final.
La acción propuesta continúa en ejecución y en consecuencia el riesgo permanece abierto para seguimiento</t>
    </r>
  </si>
  <si>
    <r>
      <rPr>
        <b/>
        <sz val="11"/>
        <rFont val="Calibri"/>
        <family val="2"/>
        <scheme val="minor"/>
      </rPr>
      <t xml:space="preserve">Seguimiento a Agosto de 2017:
</t>
    </r>
    <r>
      <rPr>
        <sz val="11"/>
        <rFont val="Calibri"/>
        <family val="2"/>
        <scheme val="minor"/>
      </rPr>
      <t xml:space="preserve">
En este cuatrimestre la Oficina de Control Interno realizó dos (2)  actividades de autocapacitación en la que participaron los servidores públicos de la Dependencia. Los temas desarrollados fueron:
•  16-06-2017 se efectuó  la presentación y del procedimiento Plan de Mejoramiento- Acciones Correctivas – y de Mejora, adoptado por la RR. 029 de agosto 11 de 2016.
• 29-08-2017, se trataron los siguientes temas: Decreto 648 de 2017, Por el cual se modifica y adiciona el Decreto 1083 de 2015, Reglamentaria Único del Sector de la Función Pública y Aspectos generales de la normatividad para la calificación de provisionales.
</t>
    </r>
  </si>
  <si>
    <r>
      <rPr>
        <b/>
        <sz val="11"/>
        <rFont val="Calibri"/>
        <family val="2"/>
        <scheme val="minor"/>
      </rPr>
      <t xml:space="preserve">Verificación  a Agosto de 2017:
</t>
    </r>
    <r>
      <rPr>
        <sz val="11"/>
        <rFont val="Calibri"/>
        <family val="2"/>
        <scheme val="minor"/>
      </rPr>
      <t xml:space="preserve">
Se evidenció Acta interna de trabajo Nº 5  y listado de asistencia de la autocapacitación sobre el  procedimiento Plan de Mejoramiento- Acciones Correctivas realizada el 15-06-2017 y el 29 de agosto  en  Acta Nro. 8 los temas: referencia al Decreto 648 de 2017 “Exposición y presentación Decreto 648 de 2017(modifica 1083 de 2015).
Y  a los Aspectos generales de la normatividad para la calificación de provisionales.
La acción propuesta continúa en ejecución y en consecuencia el riesgo permanece abierto para seguimiento</t>
    </r>
  </si>
  <si>
    <r>
      <rPr>
        <b/>
        <sz val="11"/>
        <rFont val="Calibri"/>
        <family val="2"/>
        <scheme val="minor"/>
      </rPr>
      <t xml:space="preserve">Seguimiento a Agosto de 2017:
</t>
    </r>
    <r>
      <rPr>
        <sz val="11"/>
        <rFont val="Calibri"/>
        <family val="2"/>
        <scheme val="minor"/>
      </rPr>
      <t xml:space="preserve">
La Oficina de Control Interno ha realizado estricto seguimiento a las actividades establecidas  en el programa Anual de auditorías independientes- PAAI, actividad que se encuentra descrita en las siguientes  actas de reunión interna:
No. 6 de 26-07-2017  y No. 7 de 18-08-201;  lo anterior ha garantizado el cumplimiento de las actividades conforme a lo programado.
</t>
    </r>
  </si>
  <si>
    <r>
      <rPr>
        <b/>
        <sz val="11"/>
        <rFont val="Calibri"/>
        <family val="2"/>
        <scheme val="minor"/>
      </rPr>
      <t xml:space="preserve">Verificación  a Agosto de 2017:
</t>
    </r>
    <r>
      <rPr>
        <sz val="11"/>
        <rFont val="Calibri"/>
        <family val="2"/>
        <scheme val="minor"/>
      </rPr>
      <t xml:space="preserve">
Se verificó las actas internas de reunión No. 6 de 26-07-2017 y No. 7 de 18-08-2017 en las que la  OCI realizó  actividades de seguimiento y ajustes al PAAI, lo anterior ha garantizado el cumplimiento de las acciones programadas.
La acción propuesta continúa en ejecución y en consecuencia el riesgo permanece abierto para seguimiento</t>
    </r>
  </si>
  <si>
    <r>
      <t xml:space="preserve">
Seguimiento a Agosto 2017: </t>
    </r>
    <r>
      <rPr>
        <sz val="11"/>
        <rFont val="Calibri"/>
        <family val="2"/>
        <scheme val="minor"/>
      </rPr>
      <t>Los funcionarios de la Subdirección de Gestión del Talento Humano que utilizan el módulo PERNO, solicitaron vía Outlook  a la Dirección de TICs los siguientes aspectos.
1. Ajuste a la formula para efectos de liquidacion de Retefuente, la cual fue adecuadamente resuelta. 
2. Se ha reiterado solicitud  relacionada con los cambios normativos de seguridad social   Resolución 2388 de 2016 y el Decreto 1990 de 2016, sin solucuion definitiva a la fecha. Lo anterior via Outlook y por medio del memorando No. 3-2017-21216 del 14 de agosto 2017. 
Cabe anotar que esta Subdireccion como Usuaria del Módulo PERNO se encuentra a disposicion y espera de los avances y desarrollo que reporte la Direccion de TICs, asi como de la programacion de las pruebas que se han incluido en el Cronograma y a la fecha no han sido realizadas.</t>
    </r>
    <r>
      <rPr>
        <b/>
        <sz val="11"/>
        <rFont val="Calibri"/>
        <family val="2"/>
        <scheme val="minor"/>
      </rPr>
      <t xml:space="preserve">
</t>
    </r>
  </si>
  <si>
    <r>
      <t xml:space="preserve">Verificación a Agosto de 2017: </t>
    </r>
    <r>
      <rPr>
        <sz val="11"/>
        <rFont val="Calibri"/>
        <family val="2"/>
        <scheme val="minor"/>
      </rPr>
      <t xml:space="preserve">Se evidenció el informe presentado por el grupo NMN de la dependencia, referente al seguimiento de las actividades cronograma PERNO frente a la implementación del nuevo marco normativo, donde indica que se da en un 100% el ajuste de la fórmula de liquidación para la retención en la fuente con fecha de 24 de marzo de 2017; así mismo, para los meses de mayo y junio se realizaron ajustes adicionales modificando el cálculo de la retención para el procedimiento 1.
En referencia a los cambios normativos de seguridad social se evidenciaron correos electrónicos remitidos, solicitando apoyo técnico respecto al tema. Igualmente, se evidenció el oficio con radicado No. 3-2017-21216 del 14/08/2017, donde se recaban las solicitudes efectuadas por el proceso de Talento Humano al proceso de TIC's y se solicita una mesa de trabajo para tratar dichos temas, toda vez que no han sido subsanados de forma adecuada.
</t>
    </r>
    <r>
      <rPr>
        <b/>
        <sz val="11"/>
        <rFont val="Calibri"/>
        <family val="2"/>
        <scheme val="minor"/>
      </rPr>
      <t xml:space="preserve">
</t>
    </r>
  </si>
  <si>
    <r>
      <rPr>
        <b/>
        <sz val="11"/>
        <rFont val="Calibri"/>
        <family val="2"/>
        <scheme val="minor"/>
      </rPr>
      <t xml:space="preserve">
Seguimiento a Agosto de 2017: </t>
    </r>
    <r>
      <rPr>
        <sz val="11"/>
        <rFont val="Calibri"/>
        <family val="2"/>
        <scheme val="minor"/>
      </rPr>
      <t>En</t>
    </r>
    <r>
      <rPr>
        <b/>
        <sz val="11"/>
        <rFont val="Calibri"/>
        <family val="2"/>
        <scheme val="minor"/>
      </rPr>
      <t xml:space="preserve"> </t>
    </r>
    <r>
      <rPr>
        <sz val="11"/>
        <rFont val="Calibri"/>
        <family val="2"/>
        <scheme val="minor"/>
      </rPr>
      <t xml:space="preserve">trabajo coordinado entre la Dirección de Tics y la Subdirección de Capacitación y Cooperación Técnica, se logró la entrega del aplicativo informático "Control de Acciones de Formación" y la formación a los servidores de la Subdirección de Capacitación y Cooperación Técnica, lo cual se evidencia en las actas de reunión Nos. 3, 4 y 5, del 9, 22 y 28 de junio de 2017, respectivamente. Asi mismo, mediante memorando  3-2017-18346 del 17 de julio de 2017, la Dirección de Tics, formalizó dicha entrega a esta Subdirección y a la fecha la Subdirección se encuentra en proceso de implementación del aplicativo, es decir, cada servidor de la dependencia a cargo de una acción de formación realizará el registro de la respectiva capacitación en tiempo real, con el fin de determinar posibles falencias técnicas y corregirlas con la Dirección de Tics.
</t>
    </r>
    <r>
      <rPr>
        <b/>
        <sz val="11"/>
        <rFont val="Calibri"/>
        <family val="2"/>
        <scheme val="minor"/>
      </rPr>
      <t xml:space="preserve">
</t>
    </r>
  </si>
  <si>
    <r>
      <t xml:space="preserve">Verificación a Agosto de 2017: </t>
    </r>
    <r>
      <rPr>
        <sz val="11"/>
        <rFont val="Calibri"/>
        <family val="2"/>
        <scheme val="minor"/>
      </rPr>
      <t xml:space="preserve">Se evidenció que mediante actas de reunión No.  3, 4 y 5 de fechas 9, 22 y 28 de junio de 2017 respectivamente, se realizó la entrega y primera capacitación del aplicativo “Control de Sesiones de Formación” desarrollado por la Dirección de TIC; en dichas actas se establecieron los respectivos compromisos a cargo de ambas direcciones de acuerdo a su competencia, para ser desarrollados entre el 12 de junio y el 30 de junio de 2017. Del mismo modo la Dirección TIC's con oficio de radicado No. 3-2017-18346 dio confirmación de la entrega del aplicativo “Control de Sesiones de Formación” a satisfacción el día 9 de junio de 2017 y las capacitaciones programadas a los usuarios el día 28 de junio, cumpliendo con los compromisos establecidos en el acta de trabajo 02 realizada entre la Dirección de Talento Humano y la Dirección TIC's.   </t>
    </r>
    <r>
      <rPr>
        <b/>
        <sz val="11"/>
        <rFont val="Calibri"/>
        <family val="2"/>
        <scheme val="minor"/>
      </rPr>
      <t xml:space="preserve">
</t>
    </r>
  </si>
  <si>
    <r>
      <t xml:space="preserve">Seguimiento a Agosto de 2017: 
</t>
    </r>
    <r>
      <rPr>
        <sz val="11"/>
        <rFont val="Calibri"/>
        <family val="2"/>
        <scheme val="minor"/>
      </rPr>
      <t xml:space="preserve">Plan de trabajo realizado en febrero 21 de 2017, para lo cual se elaboró el acta respectiva. </t>
    </r>
  </si>
  <si>
    <r>
      <rPr>
        <b/>
        <sz val="11"/>
        <rFont val="Calibri"/>
        <family val="2"/>
        <scheme val="minor"/>
      </rPr>
      <t>Seguimiento a Agosto de 2017</t>
    </r>
    <r>
      <rPr>
        <sz val="11"/>
        <rFont val="Calibri"/>
        <family val="2"/>
        <scheme val="minor"/>
      </rPr>
      <t xml:space="preserve">
Durante el segundo cuatrimestre se realizaron Jornadas de Socializacion del procedimiento para la organización y transferencias documentales, las cuales fueron realizadas durante los días: 
Mayo 3, 15, junio 30, julio 6, agosto 3 y agosto 31 de 2017 en el cual participaron 126 funcionarios, incluidos administradores de archivo.
De otra parte fueron capacitados setenta y cinco (75) administradores de archivo de las diferentes dependencias de la entidad en mayo 19 y 22 de 2017, con el proposito de fortalecer las competencias en materia de gestión documental. (ConvenioInteradministrativo No. 258 de 2016).
Así mismo fueron capacitados ochocientos (800) funcionarios en los temas de Normatividad Archivistica y Gestión Documental de todas las dependencias de la entidad,  como tambien el Diplomado en Gestión de Documentos Electronicos para 30 funcionarios de las diferentes dependencias  la entidad, el cual incluyo a administradores de archivo, secretarias, auxiliares y profesioales de conformidad con el  convenio Interadministrativo 258 de 2013 suscrito con la Universidad Militar Nueva Granada.
</t>
    </r>
  </si>
  <si>
    <r>
      <rPr>
        <b/>
        <sz val="11"/>
        <rFont val="Calibri"/>
        <family val="2"/>
        <scheme val="minor"/>
      </rPr>
      <t>Verificación a Agosto de 2017:</t>
    </r>
    <r>
      <rPr>
        <sz val="11"/>
        <rFont val="Calibri"/>
        <family val="2"/>
        <scheme val="minor"/>
      </rPr>
      <t xml:space="preserve">
Evidenciadas las 6  Jornadas de Socializacion del Procedimiento para la Organización y Transferencias Documentales, en las que fueron capacitadas 126 servidores públicos:
</t>
    </r>
    <r>
      <rPr>
        <b/>
        <sz val="11"/>
        <rFont val="Calibri"/>
        <family val="2"/>
        <scheme val="minor"/>
      </rPr>
      <t xml:space="preserve">Mayo 3: </t>
    </r>
    <r>
      <rPr>
        <sz val="11"/>
        <rFont val="Calibri"/>
        <family val="2"/>
        <scheme val="minor"/>
      </rPr>
      <t xml:space="preserve">Direcciones Administrativa y Financiera; Subdirección Financiera de Contratos y Recursos Materiales (9 servidores)
</t>
    </r>
    <r>
      <rPr>
        <b/>
        <sz val="11"/>
        <rFont val="Calibri"/>
        <family val="2"/>
        <scheme val="minor"/>
      </rPr>
      <t>Mayo 15:</t>
    </r>
    <r>
      <rPr>
        <sz val="11"/>
        <rFont val="Calibri"/>
        <family val="2"/>
        <scheme val="minor"/>
      </rPr>
      <t xml:space="preserve"> Direcciones de Servicios Públicos; Gobierno y Educación (64 personas).
</t>
    </r>
    <r>
      <rPr>
        <b/>
        <sz val="11"/>
        <rFont val="Calibri"/>
        <family val="2"/>
        <scheme val="minor"/>
      </rPr>
      <t xml:space="preserve">Junio 30: </t>
    </r>
    <r>
      <rPr>
        <sz val="11"/>
        <rFont val="Calibri"/>
        <family val="2"/>
        <scheme val="minor"/>
      </rPr>
      <t xml:space="preserve">Dirección Sector Jurídica (5 personas)
</t>
    </r>
    <r>
      <rPr>
        <b/>
        <sz val="11"/>
        <rFont val="Calibri"/>
        <family val="2"/>
        <scheme val="minor"/>
      </rPr>
      <t xml:space="preserve">Julio 6: </t>
    </r>
    <r>
      <rPr>
        <sz val="11"/>
        <rFont val="Calibri"/>
        <family val="2"/>
        <scheme val="minor"/>
      </rPr>
      <t xml:space="preserve">Secretaría de la Mujer (6 persona)
</t>
    </r>
    <r>
      <rPr>
        <b/>
        <sz val="11"/>
        <rFont val="Calibri"/>
        <family val="2"/>
        <scheme val="minor"/>
      </rPr>
      <t xml:space="preserve">Agosto 3: </t>
    </r>
    <r>
      <rPr>
        <sz val="11"/>
        <rFont val="Calibri"/>
        <family val="2"/>
        <scheme val="minor"/>
      </rPr>
      <t xml:space="preserve">Subdirección Financiera: 14 personas; Dirección Gobierno (26 personas)
</t>
    </r>
    <r>
      <rPr>
        <b/>
        <sz val="11"/>
        <rFont val="Calibri"/>
        <family val="2"/>
        <scheme val="minor"/>
      </rPr>
      <t>Agosto 31:</t>
    </r>
    <r>
      <rPr>
        <sz val="11"/>
        <rFont val="Calibri"/>
        <family val="2"/>
        <scheme val="minor"/>
      </rPr>
      <t xml:space="preserve"> Localidad San Cristóbal (2).
De igual manera, se constataron las capacitaciones efectuadas a 75 Administradores de Archivos de Gestión, en cumplimiento del Convenio 258/2016 de 29/12/2016 celebrado entre la Contraloría de Bogotá y la Universidad Militar Nueva Granada, para el Personal Administrativo, Técnico y Auxiliares Administrativos así, los días 19 y 22 de mayo de 2017, siendo verificadas las planillas de asistencia de la Universidad.
En forma idéntica, se constató la capacitación brindada a  (800) servidores de la entidad en </t>
    </r>
    <r>
      <rPr>
        <b/>
        <sz val="11"/>
        <rFont val="Calibri"/>
        <family val="2"/>
        <scheme val="minor"/>
      </rPr>
      <t>Normatividad Archivística y Gestión Documental.</t>
    </r>
    <r>
      <rPr>
        <sz val="11"/>
        <rFont val="Calibri"/>
        <family val="2"/>
        <scheme val="minor"/>
      </rPr>
      <t xml:space="preserve">
Finalmente, se evidenció la capacitación dictada a través del </t>
    </r>
    <r>
      <rPr>
        <b/>
        <sz val="11"/>
        <rFont val="Calibri"/>
        <family val="2"/>
        <scheme val="minor"/>
      </rPr>
      <t>Diplomado en Gestión de Documentos Electrónicos</t>
    </r>
    <r>
      <rPr>
        <sz val="11"/>
        <rFont val="Calibri"/>
        <family val="2"/>
        <scheme val="minor"/>
      </rPr>
      <t xml:space="preserve"> para 30 funcionarios (100 horas) de las diferentes dependencias  la entidad, incluidos los Administradores de Archivo, secretarias, auxiliares y profesionales mediante el mismo  Convenio Interadministrativo.
</t>
    </r>
  </si>
  <si>
    <t xml:space="preserve">
0%
0%
16%</t>
  </si>
  <si>
    <r>
      <rPr>
        <b/>
        <sz val="11"/>
        <rFont val="Calibri"/>
        <family val="2"/>
        <scheme val="minor"/>
      </rPr>
      <t>Seguimiento a Agosto de 2017:</t>
    </r>
    <r>
      <rPr>
        <b/>
        <sz val="11"/>
        <color rgb="FFFF0000"/>
        <rFont val="Calibri"/>
        <family val="2"/>
        <scheme val="minor"/>
      </rPr>
      <t xml:space="preserve">
</t>
    </r>
    <r>
      <rPr>
        <b/>
        <sz val="11"/>
        <rFont val="Calibri"/>
        <family val="2"/>
        <scheme val="minor"/>
      </rPr>
      <t>Acción1:</t>
    </r>
    <r>
      <rPr>
        <b/>
        <sz val="11"/>
        <color rgb="FFFF0000"/>
        <rFont val="Calibri"/>
        <family val="2"/>
        <scheme val="minor"/>
      </rPr>
      <t xml:space="preserve"> </t>
    </r>
    <r>
      <rPr>
        <sz val="11"/>
        <color theme="1"/>
        <rFont val="Calibri"/>
        <family val="2"/>
        <scheme val="minor"/>
      </rPr>
      <t xml:space="preserve">En reunión de seguimiento al MAPA DE RIESGOS  del 16 de agosto de 2017 se aprobó el cronograma de realización del mantenimiento preventivo y correctivo a los equipos de cómputo de la entidad, el cual se inició el 21 de agosto en la Dirección de Estudios de Economía Pública, candidata a ser trasladada a la sede de Condominio. A partir del 04 de septiembre de 2017 se continuará en las localidades, auditorías, sedes externas y sede principal, para finalizar el mantenimiento en el mes de diciembre del presente año.
</t>
    </r>
    <r>
      <rPr>
        <b/>
        <sz val="11"/>
        <rFont val="Calibri"/>
        <family val="2"/>
        <scheme val="minor"/>
      </rPr>
      <t>Acción2:</t>
    </r>
    <r>
      <rPr>
        <sz val="11"/>
        <color theme="1"/>
        <rFont val="Calibri"/>
        <family val="2"/>
        <scheme val="minor"/>
      </rPr>
      <t xml:space="preserve"> Para dar cumplimiento al Plan de Contingencias de TI se han realizado las siguientes actividades:
-  Se realizó la copia de respaldo del aplicativo SIGESPRO el día 11 de mayo , restaurándose con éxito.
- Se contempló como una obligación del contratista del soporte técnico y mantenimiento la colocación de los sistemas de infromación SIVICOF y SIGESPRO en equipos servidores distintos a los de producción para que sirvan como solución a una contingencia que se presente. El contrato se proyecta iniciar el 01 de octubre de 2017.
- Se programó visita a una de las sede de entidad el día 16 de septiembre  de 2017 para revisión de las condiciones físicas. Esta sede será definida por el Director Técnico.
- Se realizó conexión y configuración de los equipos firewall y switch core a switch core administrable para tener alta disponibilidad en internet y datos y de esta manera tener contingencia en la red de datos. Esta acción se realió el día 05 de agosto de 2017
</t>
    </r>
    <r>
      <rPr>
        <b/>
        <sz val="11"/>
        <color theme="1"/>
        <rFont val="Calibri"/>
        <family val="2"/>
        <scheme val="minor"/>
      </rPr>
      <t xml:space="preserve">Acción 3: </t>
    </r>
    <r>
      <rPr>
        <sz val="11"/>
        <color theme="1"/>
        <rFont val="Calibri"/>
        <family val="2"/>
        <scheme val="minor"/>
      </rPr>
      <t>Se realizaron capacitaciones en el uso y cultura de TIC (SIVICOF Y SIA Observa) en el mes de junio. Asi mismo se envió el comunicado  3-2017-21688  a la Subdirección de Capacitación, informando las jornadas realizadas y el cronograma a ejecutar en los meses de septiembre, octubre y diciembre de 2017.</t>
    </r>
    <r>
      <rPr>
        <b/>
        <sz val="11"/>
        <color rgb="FFFF0000"/>
        <rFont val="Calibri"/>
        <family val="2"/>
        <scheme val="minor"/>
      </rPr>
      <t xml:space="preserve">
</t>
    </r>
  </si>
  <si>
    <r>
      <rPr>
        <b/>
        <sz val="11"/>
        <rFont val="Calibri"/>
        <family val="2"/>
        <scheme val="minor"/>
      </rPr>
      <t>Verificación a Agosto de 2017:</t>
    </r>
    <r>
      <rPr>
        <sz val="11"/>
        <rFont val="Calibri"/>
        <family val="2"/>
        <scheme val="minor"/>
      </rPr>
      <t xml:space="preserve"> 
</t>
    </r>
    <r>
      <rPr>
        <b/>
        <sz val="11"/>
        <rFont val="Calibri"/>
        <family val="2"/>
        <scheme val="minor"/>
      </rPr>
      <t>Accion 1:</t>
    </r>
    <r>
      <rPr>
        <sz val="11"/>
        <color rgb="FFFF0000"/>
        <rFont val="Calibri"/>
        <family val="2"/>
        <scheme val="minor"/>
      </rPr>
      <t xml:space="preserve"> </t>
    </r>
    <r>
      <rPr>
        <sz val="11"/>
        <rFont val="Calibri"/>
        <family val="2"/>
        <scheme val="minor"/>
      </rPr>
      <t xml:space="preserve">Se evidenció en acta de agosto 18 de 2017, el cronograma de actividades con el plan de mantenimiento preventivo y correctivo a realizar por la Subdirección de Recursos Tecnológicos, con inicio el 8 de agosto de 2017 y finalización en diciembre 18 de 2017.
</t>
    </r>
    <r>
      <rPr>
        <b/>
        <sz val="11"/>
        <rFont val="Calibri"/>
        <family val="2"/>
        <scheme val="minor"/>
      </rPr>
      <t>Accion 2</t>
    </r>
    <r>
      <rPr>
        <sz val="11"/>
        <rFont val="Calibri"/>
        <family val="2"/>
        <scheme val="minor"/>
      </rPr>
      <t xml:space="preserve">: Se evidenciaron las siguientes actividades relacionadas con el Plan de Contingencias: 
- Backup y restauración de los aplicativos de SIVICOF  y SIGESPRO  en abril 4 y mayo 11 de 2017 respectivamente.
- Dentro de las especificaciones técnicas de los servicios a contratar con la empresa encargada del soporte de los aplicativos de SIGESPRO y SIVICOF, se contempla abordar la contingencia de respaldo de los servicios de funcionamiento de dichos aplicativos, descrito en el anexo 3 –Solicitud de Contratación, “En el primer mes de ejecución de esta contratación, el contratista deberá colocar en funcionamiento los sistemas SIVICOF y SIGESPRO en los equipos servidores que la Contraloría de Bogotá D.C. destine para este fin como contingencia de los sistemas de información. Para esto, el contratista deberá instalar, configurar, parametrizar y realizar todas las actividades necesarias desde su competencia.  Estas actividades se realizaran en sitio y en presencia de profesionales de la Dirección de TIC, con el fin de que se realice la transferencia de conocimiento sobre la configuración y puesta en marcha de los aplicativos”, actividad que se tiene prevista para iniciar el 01 de octubre de 2017. 
- De igual manera, el 5 de agosto de 2017, con el fin de atender la contingencia de las comunicaciones, asegurar la redundancia de los dispositivos y la disponibilidad de internet y datos, se realizó la habilitación de la configuración de los puertos de switch de core para conectar los routers de los canales de datos a Internet, utilizando el protocolo HSRP.  
</t>
    </r>
    <r>
      <rPr>
        <b/>
        <sz val="11"/>
        <rFont val="Calibri"/>
        <family val="2"/>
        <scheme val="minor"/>
      </rPr>
      <t>Accion 3</t>
    </r>
    <r>
      <rPr>
        <sz val="11"/>
        <rFont val="Calibri"/>
        <family val="2"/>
        <scheme val="minor"/>
      </rPr>
      <t>: Se evidenció mediante memorando 3-2017-21688 de agosto 17 de 2017, donde se informa el plan de formación para fortalecer el uso de los recursos tecnológicos, así: 
- Capacitación sobre sistema de Gestión de Seguridad de la Información y Cultura en el buen uso de TIC, en los meses de septiembre y diciembre de 2017.
- Capacitación sobre los  sistemas: SIVICOF y SIGESPRO. En el mes de Octubre de 2017.
- Capacitación sobre el Sistema de mesa de servicios, para el mes de diciembre de 2017.
Es necesario ajustar el nivel de avance del indicador dado que el porcentaje reportado no corresponde con el avance real de las acciones establecidas para el riesgo.</t>
    </r>
  </si>
  <si>
    <t xml:space="preserve">
50%
40%
66.66%</t>
  </si>
  <si>
    <r>
      <rPr>
        <b/>
        <sz val="11"/>
        <rFont val="Calibri"/>
        <family val="2"/>
        <scheme val="minor"/>
      </rPr>
      <t>Seguimiento a Agosto de 2017:</t>
    </r>
    <r>
      <rPr>
        <b/>
        <sz val="11"/>
        <color rgb="FFFF0000"/>
        <rFont val="Calibri"/>
        <family val="2"/>
        <scheme val="minor"/>
      </rPr>
      <t xml:space="preserve">
</t>
    </r>
    <r>
      <rPr>
        <b/>
        <sz val="11"/>
        <rFont val="Calibri"/>
        <family val="2"/>
        <scheme val="minor"/>
      </rPr>
      <t>Acción 1:</t>
    </r>
    <r>
      <rPr>
        <b/>
        <sz val="11"/>
        <color rgb="FFFF0000"/>
        <rFont val="Calibri"/>
        <family val="2"/>
        <scheme val="minor"/>
      </rPr>
      <t xml:space="preserve"> </t>
    </r>
    <r>
      <rPr>
        <sz val="11"/>
        <color theme="1"/>
        <rFont val="Calibri"/>
        <family val="2"/>
        <scheme val="minor"/>
      </rPr>
      <t xml:space="preserve">El día 11 de mayo se realizó la copia de respaldo y su restauración del sistema SIGESPRO  y el 24 de abril la copia y restauración  del sistema SIVICOF, obteniéndose resultados satisfactorios.
</t>
    </r>
    <r>
      <rPr>
        <b/>
        <sz val="11"/>
        <color theme="1"/>
        <rFont val="Calibri"/>
        <family val="2"/>
        <scheme val="minor"/>
      </rPr>
      <t>Acción 2:</t>
    </r>
    <r>
      <rPr>
        <sz val="11"/>
        <color theme="1"/>
        <rFont val="Calibri"/>
        <family val="2"/>
        <scheme val="minor"/>
      </rPr>
      <t xml:space="preserve"> En los meses de julio y agosto se publicaron dos ecard sobre tips de uso seguro de la tecnología. En el mes de julio (17 julio) sobre correo electrónico y la ingeniería social y en el mes de agosto sobre protección contra software malicioso (29 de agosto).
</t>
    </r>
    <r>
      <rPr>
        <b/>
        <sz val="11"/>
        <color theme="1"/>
        <rFont val="Calibri"/>
        <family val="2"/>
        <scheme val="minor"/>
      </rPr>
      <t>Acción 3:</t>
    </r>
    <r>
      <rPr>
        <sz val="11"/>
        <color theme="1"/>
        <rFont val="Calibri"/>
        <family val="2"/>
        <scheme val="minor"/>
      </rPr>
      <t xml:space="preserve"> Se revisaron los reportes del sistema de seguridad perimetral FIREWALL de los meses de mayo, junio, julio y agosto  y se elaboró el informe correspondiente sin encontrar novedad alguna en la red que comprometiera la seguirdad de la información de la entidad. 
</t>
    </r>
    <r>
      <rPr>
        <b/>
        <sz val="11"/>
        <color rgb="FFFF0000"/>
        <rFont val="Calibri"/>
        <family val="2"/>
        <scheme val="minor"/>
      </rPr>
      <t xml:space="preserve">
</t>
    </r>
  </si>
  <si>
    <r>
      <rPr>
        <b/>
        <sz val="11"/>
        <rFont val="Calibri"/>
        <family val="2"/>
        <scheme val="minor"/>
      </rPr>
      <t>Verificacion a Agosto de 2017:</t>
    </r>
    <r>
      <rPr>
        <sz val="11"/>
        <rFont val="Calibri"/>
        <family val="2"/>
        <scheme val="minor"/>
      </rPr>
      <t xml:space="preserve">
</t>
    </r>
    <r>
      <rPr>
        <b/>
        <sz val="11"/>
        <rFont val="Calibri"/>
        <family val="2"/>
        <scheme val="minor"/>
      </rPr>
      <t>Acción 1</t>
    </r>
    <r>
      <rPr>
        <sz val="11"/>
        <rFont val="Calibri"/>
        <family val="2"/>
        <scheme val="minor"/>
      </rPr>
      <t xml:space="preserve">: La Dirección de TIC realizó backup y restauración del  aplicativo  SIGESPRO, el cual fue  informado a través de  correo electrónico  el 11 de mayo de 2017; se tienen previstas dos (2) pruebas en octubre y diciembre de 2017.
</t>
    </r>
    <r>
      <rPr>
        <b/>
        <sz val="11"/>
        <rFont val="Calibri"/>
        <family val="2"/>
        <scheme val="minor"/>
      </rPr>
      <t>Acción 2:</t>
    </r>
    <r>
      <rPr>
        <sz val="11"/>
        <rFont val="Calibri"/>
        <family val="2"/>
        <scheme val="minor"/>
      </rPr>
      <t xml:space="preserve"> Se evidenció que se publicaron 2 (dos) tips: En julio 17 de 2017,  sobre correo electrónico e ingeniería social y el 29 de agosto protección contra software malicioso. No obstante, la acción establece que la socialización se realizará mensualmente y a la fecha no se está cumpliendo con dicho término, por lo que es recomendable revisar la acción propuesta.
</t>
    </r>
    <r>
      <rPr>
        <b/>
        <sz val="11"/>
        <rFont val="Calibri"/>
        <family val="2"/>
        <scheme val="minor"/>
      </rPr>
      <t>Accion 3:</t>
    </r>
    <r>
      <rPr>
        <sz val="11"/>
        <rFont val="Calibri"/>
        <family val="2"/>
        <scheme val="minor"/>
      </rPr>
      <t xml:space="preserve"> Se evidenciaron los reportes generados por el sistema, sin embargo, a la fecha no se evidencia que se hayan elaborado los informes mensuales sobre el sistema de seguridad perimetral, con el cual se espera detectar o prevenir fallas o ataques no autorizados a la plataforma, tal como se estableció inicialmente para la acción de este riesgo. 
Es necesario ajustar el nivel de avance del indicador dado que el porcentaje reportado no corresponde con el avance real de las acciones establecidas para el riesgo.
</t>
    </r>
  </si>
  <si>
    <t xml:space="preserve">
70,8%
50%</t>
  </si>
  <si>
    <r>
      <rPr>
        <b/>
        <sz val="11"/>
        <color rgb="FFFF0000"/>
        <rFont val="Calibri"/>
        <family val="2"/>
        <scheme val="minor"/>
      </rPr>
      <t xml:space="preserve">
</t>
    </r>
    <r>
      <rPr>
        <b/>
        <sz val="11"/>
        <rFont val="Calibri"/>
        <family val="2"/>
        <scheme val="minor"/>
      </rPr>
      <t>Seguimiento a Agosto de 2017:</t>
    </r>
    <r>
      <rPr>
        <b/>
        <sz val="11"/>
        <color rgb="FFFF0000"/>
        <rFont val="Calibri"/>
        <family val="2"/>
        <scheme val="minor"/>
      </rPr>
      <t xml:space="preserve">
</t>
    </r>
    <r>
      <rPr>
        <sz val="11"/>
        <rFont val="Calibri"/>
        <family val="2"/>
        <scheme val="minor"/>
      </rPr>
      <t xml:space="preserve">
</t>
    </r>
    <r>
      <rPr>
        <b/>
        <sz val="11"/>
        <rFont val="Calibri"/>
        <family val="2"/>
        <scheme val="minor"/>
      </rPr>
      <t>Acción 1:</t>
    </r>
    <r>
      <rPr>
        <sz val="11"/>
        <rFont val="Calibri"/>
        <family val="2"/>
        <scheme val="minor"/>
      </rPr>
      <t xml:space="preserve"> De acuerdo al seguimiento de cumplimiento de metas del proyecto de inversión 1194, a la fecha de 26 contratos o puntos de inversión definidos, se han suscrito 17 contratos  que representan un 70,8 %, para los cuales se ha  remitido oportunamente  al área de contratación la documentación requerida para dar tramiter a </t>
    </r>
    <r>
      <rPr>
        <sz val="11"/>
        <color theme="1"/>
        <rFont val="Calibri"/>
        <family val="2"/>
        <scheme val="minor"/>
      </rPr>
      <t xml:space="preserve">los respectivos procesos contractuales.
</t>
    </r>
    <r>
      <rPr>
        <b/>
        <sz val="11"/>
        <color rgb="FFFF0000"/>
        <rFont val="Calibri"/>
        <family val="2"/>
        <scheme val="minor"/>
      </rPr>
      <t xml:space="preserve">
</t>
    </r>
    <r>
      <rPr>
        <b/>
        <sz val="11"/>
        <rFont val="Calibri"/>
        <family val="2"/>
        <scheme val="minor"/>
      </rPr>
      <t>Acción 2:</t>
    </r>
    <r>
      <rPr>
        <b/>
        <sz val="11"/>
        <color rgb="FFFF0000"/>
        <rFont val="Calibri"/>
        <family val="2"/>
        <scheme val="minor"/>
      </rPr>
      <t xml:space="preserve"> </t>
    </r>
    <r>
      <rPr>
        <sz val="11"/>
        <color theme="1"/>
        <rFont val="Calibri"/>
        <family val="2"/>
        <scheme val="minor"/>
      </rPr>
      <t>Se ha actualizado el  de cronograma de los procesos contractuales que ha realizado la Dirección de TIC durante la vigencia 2017.</t>
    </r>
    <r>
      <rPr>
        <b/>
        <sz val="11"/>
        <color rgb="FFFF0000"/>
        <rFont val="Calibri"/>
        <family val="2"/>
        <scheme val="minor"/>
      </rPr>
      <t xml:space="preserve">
</t>
    </r>
    <r>
      <rPr>
        <sz val="11"/>
        <rFont val="Calibri"/>
        <family val="2"/>
        <scheme val="minor"/>
      </rPr>
      <t xml:space="preserve">
</t>
    </r>
  </si>
  <si>
    <r>
      <rPr>
        <b/>
        <sz val="11"/>
        <rFont val="Calibri"/>
        <family val="2"/>
        <scheme val="minor"/>
      </rPr>
      <t xml:space="preserve">Verificación a Agosto de 2017:
</t>
    </r>
    <r>
      <rPr>
        <sz val="11"/>
        <rFont val="Calibri"/>
        <family val="2"/>
        <scheme val="minor"/>
      </rPr>
      <t xml:space="preserve">
</t>
    </r>
    <r>
      <rPr>
        <b/>
        <sz val="11"/>
        <rFont val="Calibri"/>
        <family val="2"/>
        <scheme val="minor"/>
      </rPr>
      <t>Acción 1</t>
    </r>
    <r>
      <rPr>
        <sz val="11"/>
        <color rgb="FFFF0000"/>
        <rFont val="Calibri"/>
        <family val="2"/>
        <scheme val="minor"/>
      </rPr>
      <t xml:space="preserve">: </t>
    </r>
    <r>
      <rPr>
        <sz val="11"/>
        <rFont val="Calibri"/>
        <family val="2"/>
        <scheme val="minor"/>
      </rPr>
      <t xml:space="preserve">De acuerdo con el plan de adquisiciones versión 5.0 publicado en la intranet al 31/07/2017, la Dirección de TIC's ha suscrito 10 contratos, 6 adiciones y se encuentra elaborando 3 estudios previos; dichos procesos se efectuaron diligenciando la correspondiente documentación, no obstante se evidencia que la remisión de las necesidades y/o estudios previos se está efectuando en fecha diferentes a las establecidas en el plan de adquisiciones.
Es necesario ajustar el nivel de avance del indicador dado que el porcentaje reportado no corresponde con el avance real de las acciones establecidas para el riesgo.
</t>
    </r>
    <r>
      <rPr>
        <b/>
        <sz val="11"/>
        <rFont val="Calibri"/>
        <family val="2"/>
        <scheme val="minor"/>
      </rPr>
      <t>Acción 2:</t>
    </r>
    <r>
      <rPr>
        <sz val="11"/>
        <color rgb="FFFF0000"/>
        <rFont val="Calibri"/>
        <family val="2"/>
        <scheme val="minor"/>
      </rPr>
      <t xml:space="preserve"> </t>
    </r>
    <r>
      <rPr>
        <sz val="11"/>
        <rFont val="Calibri"/>
        <family val="2"/>
        <scheme val="minor"/>
      </rPr>
      <t xml:space="preserve">Se evidenció cronograma de contratación de las actividades de la Dirección de Tecnologías de la Información y las Comunicaciones; sin embargo, se recomienda revisar el contenido ya que no se evidencia la trazabilidad de las actividades que se están realizando para cada proceso contractual.
</t>
    </r>
  </si>
  <si>
    <t xml:space="preserve">
50%
46,15%
50%</t>
  </si>
  <si>
    <t xml:space="preserve">En el segundo cuatrimestre se han adelantado diferentes actividades que contribuyen con la efectividad de las acciones establecidas para mitigar el riesgo de corrupción detectado por el proceso. </t>
  </si>
  <si>
    <r>
      <rPr>
        <b/>
        <sz val="11"/>
        <rFont val="Calibri"/>
        <family val="2"/>
        <scheme val="minor"/>
      </rPr>
      <t>Seguimiento a Agosto de 2017:</t>
    </r>
    <r>
      <rPr>
        <b/>
        <sz val="11"/>
        <color rgb="FFFF0000"/>
        <rFont val="Calibri"/>
        <family val="2"/>
        <scheme val="minor"/>
      </rPr>
      <t xml:space="preserve">
</t>
    </r>
    <r>
      <rPr>
        <b/>
        <sz val="11"/>
        <rFont val="Calibri"/>
        <family val="2"/>
        <scheme val="minor"/>
      </rPr>
      <t>Acción 1:</t>
    </r>
    <r>
      <rPr>
        <b/>
        <sz val="11"/>
        <color rgb="FFFF0000"/>
        <rFont val="Calibri"/>
        <family val="2"/>
        <scheme val="minor"/>
      </rPr>
      <t xml:space="preserve"> </t>
    </r>
    <r>
      <rPr>
        <sz val="11"/>
        <color theme="1"/>
        <rFont val="Calibri"/>
        <family val="2"/>
        <scheme val="minor"/>
      </rPr>
      <t xml:space="preserve">En las jornadas de inducción organizadas por la Subdirección de Capacitación de los meses de mayo y julio se han socializado las políticas de seguridad y privacidad de la Información.
Igualmente, se tienen programadas dos jornadas de capacitación en los meses de septiembre y diciembre  especificamente sobre SEGURIDAD DE LA INFORMACIÓN, donde se socializarán las políticas, entre otros temas relacionados.
</t>
    </r>
    <r>
      <rPr>
        <b/>
        <sz val="11"/>
        <color rgb="FFFF0000"/>
        <rFont val="Calibri"/>
        <family val="2"/>
        <scheme val="minor"/>
      </rPr>
      <t xml:space="preserve">
</t>
    </r>
    <r>
      <rPr>
        <b/>
        <sz val="11"/>
        <rFont val="Calibri"/>
        <family val="2"/>
        <scheme val="minor"/>
      </rPr>
      <t xml:space="preserve">Acción 2: </t>
    </r>
    <r>
      <rPr>
        <sz val="11"/>
        <rFont val="Calibri"/>
        <family val="2"/>
        <scheme val="minor"/>
      </rPr>
      <t xml:space="preserve">El nivel de cumplimiento en el desarrollo de la fase de planificación del Sistema de Seguridad y Privacidad de la información fue del 46,15% . Las actividades desarrolladas a la fecha son:
1. Revisión de la matriz instrumento de identificación de la línea base de seguridad (Anexo A - evaluación de efectividad de controles ISO 27001:2013)
2. Actualización de GAP análisis de la situación actual. Calificación de la realidad actual de la CB con relación al nivel de seguridad.
3. Reunión definición de alcances y objetivos de SGSI.
4. Determinación del alcance y objetivos del SGSI.
5. Revisión y afinamiento de la política de seguridad de la información. Se ajustó el documento de políticas de seguridad de la información para la CB y se presentó al comité SIGEL para su análisis y aprobación.
6. Elaboración de documento con los roles y responsabilidades de acuerdo a las partes interesadas que trata la norma ISO 27001 y el manual que para tal fin elaboró el MinTIC.
Adicionalmente, se presenta avances sin culminar en las siguientes actividades: 
• Documento de la metodología para la identificación, clasificación, valoración de activos de información
• Clasificación de activos de información
• Procedimientos de seguridad
</t>
    </r>
    <r>
      <rPr>
        <b/>
        <sz val="11"/>
        <rFont val="Calibri"/>
        <family val="2"/>
        <scheme val="minor"/>
      </rPr>
      <t>Acción 3:</t>
    </r>
    <r>
      <rPr>
        <sz val="11"/>
        <rFont val="Calibri"/>
        <family val="2"/>
        <scheme val="minor"/>
      </rPr>
      <t xml:space="preserve">  Adicional a las actividades relacionadas en el seguimiento anterior para garantizar la seguridad lógica de los Sistemas de Información críticos (políticas de directorio activo, sistema de seguridad perimetral, restricción a través de perfiles de usuari),  Se elaboraron dos informes sobre la  segurirad lógica de los sistemas misionales críticos SIVICOF y SIGESPRO.</t>
    </r>
    <r>
      <rPr>
        <b/>
        <sz val="11"/>
        <color rgb="FFFF0000"/>
        <rFont val="Calibri"/>
        <family val="2"/>
        <scheme val="minor"/>
      </rPr>
      <t xml:space="preserve">
</t>
    </r>
  </si>
  <si>
    <r>
      <rPr>
        <b/>
        <sz val="11"/>
        <rFont val="Calibri"/>
        <family val="2"/>
        <scheme val="minor"/>
      </rPr>
      <t>Verificación a Agosto de 2017:</t>
    </r>
    <r>
      <rPr>
        <b/>
        <sz val="11"/>
        <color rgb="FFFF0000"/>
        <rFont val="Calibri"/>
        <family val="2"/>
        <scheme val="minor"/>
      </rPr>
      <t xml:space="preserve">
</t>
    </r>
    <r>
      <rPr>
        <sz val="11"/>
        <rFont val="Calibri"/>
        <family val="2"/>
        <scheme val="minor"/>
      </rPr>
      <t xml:space="preserve">
</t>
    </r>
    <r>
      <rPr>
        <b/>
        <sz val="11"/>
        <rFont val="Calibri"/>
        <family val="2"/>
        <scheme val="minor"/>
      </rPr>
      <t>Acción 1:</t>
    </r>
    <r>
      <rPr>
        <sz val="11"/>
        <rFont val="Calibri"/>
        <family val="2"/>
        <scheme val="minor"/>
      </rPr>
      <t xml:space="preserve"> Se evidenció que dentro del material utilizado para las jornadas de capacitación e inducción a los funcionarios que ingresan por primera vez a la entidad, realizadas en mayo 31 y agosto 3 de 2017, se abordaron temas de seguridad de la información de acuerdo con la RR 022 de 2016. 
</t>
    </r>
    <r>
      <rPr>
        <b/>
        <sz val="11"/>
        <rFont val="Calibri"/>
        <family val="2"/>
        <scheme val="minor"/>
      </rPr>
      <t>Accion 2:</t>
    </r>
    <r>
      <rPr>
        <b/>
        <sz val="11"/>
        <color rgb="FFFF0000"/>
        <rFont val="Calibri"/>
        <family val="2"/>
        <scheme val="minor"/>
      </rPr>
      <t xml:space="preserve"> </t>
    </r>
    <r>
      <rPr>
        <sz val="11"/>
        <rFont val="Calibri"/>
        <family val="2"/>
        <scheme val="minor"/>
      </rPr>
      <t xml:space="preserve">Se evidencia avance en 6 de las 13 actividades incluidas en el cronograma establecido de acuerdo con la cartilla MINTIC, las cuales serán presentadas en el próximo comité de SIGEL. En cuanto a los documentos relacionados con roles y responsabilidades, metodología para identificar, clasificar y valorar activos de la información, matrices de clasificación de activos de Tics y los procedimientos de seguridad, se encuentran en elaboración. No obstante, es importante cumplir con la programación incluida en el cronograma con el fin de completar las actividades a diciembre de 2017. En la presente verificación se evalúa el cumplimiento y avance del proyecto de acuerdo con la cartilla Modelo y Seguridad de la Información de Mintic; sin embargo, la calidad y la información contenida en los documentos no son objeto del presente informe.
</t>
    </r>
    <r>
      <rPr>
        <b/>
        <sz val="11"/>
        <rFont val="Calibri"/>
        <family val="2"/>
        <scheme val="minor"/>
      </rPr>
      <t xml:space="preserve">
Acción 3: </t>
    </r>
    <r>
      <rPr>
        <sz val="11"/>
        <rFont val="Calibri"/>
        <family val="2"/>
        <scheme val="minor"/>
      </rPr>
      <t xml:space="preserve">Se evidenció la obtención  de los informes de  los Logs a través de la consola, de los aplicativos SIGESPRO y SIVICOF, sin embargo no hay procedimientos ni políticas de revisión de los mismos, así mismo,   se deben revisar y monitorear los Logs de los demás aplicativos que además de los dos anteriores son críticos como SI CAPITAL, al igual que establecer la periodicidad de elaboración y revisión de los informes.
Es necesario ajustar el nivel de avance del indicador dado que el porcentaje reportado no corresponde con el avance real de las acciones establecidas para el riesgo.
</t>
    </r>
  </si>
  <si>
    <t>Continuar con la atención oportuna y realizar permanente seguimiento de las solicitudes radicadas en el Centro de Atención al Ciudadano – CAC, dentro de los términos establecidos por la ley, con el fin de optimizar los tiempos  y  verificar la eficacia de las respuestas dadas a los ciudadanos, los cuales deben quedar  con respuesta definitiva y se debe finalizar la actividad en el aplicativo, SIGESPRO –DPC.</t>
  </si>
  <si>
    <r>
      <rPr>
        <b/>
        <sz val="11"/>
        <rFont val="Calibri"/>
        <family val="2"/>
        <scheme val="minor"/>
      </rPr>
      <t xml:space="preserve">Seguimiento  a Agosto de 2017: 
</t>
    </r>
    <r>
      <rPr>
        <sz val="11"/>
        <rFont val="Calibri"/>
        <family val="2"/>
        <scheme val="minor"/>
      </rPr>
      <t>Entre el 01 de mayo y el 31 de agosto de 2017 se recepcionaron en la Contraloría de Bogotá D.C. un total de mil ciento ochenta y cuatro (1184) derechos de petición , referenciados en el indicador como solicitudes y requerimientos, los cuales fueron recibidos en el Centro de Atención al Ciudadano y Gerencias Locales, y remitidos y atendidos en su totalidad por las diferentes dependencias de la entidad; lo anterior en cumplimiento de lo establecido en la Ley 1755 de 2015 "Por medio de la cual se regula el derecho fundamental de Petrición". En cumplimiento de las funciones de la dependencia, se ha brindado la orientación pertinente al ciudadano en el trámite y presentación de sus requerimientos ante las entidades públicas; igualmente, se canalizan adecuada y oportunamente los requerimientos que son competencia de la entidad (peticiones, sugerencias, quejas y reclamos, proposiciones) presentados por los ciudadanos y el Concejo, hacia las dependencias competentes.</t>
    </r>
    <r>
      <rPr>
        <b/>
        <sz val="11"/>
        <rFont val="Calibri"/>
        <family val="2"/>
        <scheme val="minor"/>
      </rPr>
      <t xml:space="preserve">
</t>
    </r>
    <r>
      <rPr>
        <sz val="11"/>
        <rFont val="Calibri"/>
        <family val="2"/>
        <scheme val="minor"/>
      </rPr>
      <t xml:space="preserve">
</t>
    </r>
    <r>
      <rPr>
        <b/>
        <sz val="12"/>
        <rFont val="Arial"/>
        <family val="2"/>
      </rPr>
      <t/>
    </r>
  </si>
  <si>
    <r>
      <rPr>
        <b/>
        <sz val="11"/>
        <rFont val="Calibri"/>
        <family val="2"/>
        <scheme val="minor"/>
      </rPr>
      <t xml:space="preserve">Verificación a Agosto de 2017:
</t>
    </r>
    <r>
      <rPr>
        <sz val="11"/>
        <rFont val="Calibri"/>
        <family val="2"/>
        <scheme val="minor"/>
      </rPr>
      <t>Se evidenció en el aplicativo SIGESPRO - DPC - Informe General, el reporte correspondiente al periodo 01/05/2017 a 31/08/2017 de 1184 DPC radicados en la entidad, de los cuales 695 fueron remitidos y atendidos por las diferentes dependencias de la entidad, en cumplimiento de la Ley 1755 de 2015 "Por medio de la cual se regula el derecho fundamental de Petición...".</t>
    </r>
  </si>
  <si>
    <t>M</t>
  </si>
  <si>
    <t>Continuar ejecutando el plan de trabajo con las fechas estipuladas  para seguimiento y control de las actividades programadas en las metas asociadas al proyecto de inversión 1199.</t>
  </si>
  <si>
    <r>
      <rPr>
        <b/>
        <sz val="11"/>
        <rFont val="Calibri"/>
        <family val="2"/>
        <scheme val="minor"/>
      </rPr>
      <t>Verificación a Agosto de 2017:</t>
    </r>
    <r>
      <rPr>
        <sz val="11"/>
        <rFont val="Calibri"/>
        <family val="2"/>
        <scheme val="minor"/>
      </rPr>
      <t xml:space="preserve">
Constatado Plan de Trabajo elaborado para la realización del seguimiento y control de las actividades establecidas en cada una de las metas del proyecto de inversión. Nº 1199  y el contrato Nº 108 de 2016, actividades que corresponden a una programación establecida ejecutada en coordinación con el Despacho del Contralor.
El Plan contiene un cronograma  aprobado de mesas  y audiencias e las localidades. Asimismo, se evidenció outlook de 15/05/2017, de aprobación del cronograma. Riesgo mitigado.</t>
    </r>
  </si>
  <si>
    <r>
      <rPr>
        <b/>
        <sz val="11"/>
        <rFont val="Calibri"/>
        <family val="2"/>
        <scheme val="minor"/>
      </rPr>
      <t xml:space="preserve">Seguimiento a Agosto de 2017: </t>
    </r>
    <r>
      <rPr>
        <sz val="11"/>
        <rFont val="Calibri"/>
        <family val="2"/>
        <scheme val="minor"/>
      </rPr>
      <t xml:space="preserve"> 
Se ratifica el reporte realizado con corte a abril de 2017.
</t>
    </r>
    <r>
      <rPr>
        <b/>
        <sz val="11"/>
        <rFont val="Arial"/>
        <family val="2"/>
      </rPr>
      <t/>
    </r>
  </si>
  <si>
    <t>N.A.</t>
  </si>
  <si>
    <t>La Dirección Sector Equidad y Género  tiene a cargo un único sujeto de vigilancia.</t>
  </si>
  <si>
    <t>La Dirección  tiene a cargo un único sujeto de vigilancia.</t>
  </si>
  <si>
    <t>NA</t>
  </si>
  <si>
    <t>No Aplica dado que el DRI no tiene sujetos adscritos</t>
  </si>
  <si>
    <r>
      <t xml:space="preserve">Seguimiento a Agosto de 2017:
CULTURA, RECREACIÓN Y DEPORTE: </t>
    </r>
    <r>
      <rPr>
        <sz val="11"/>
        <rFont val="Calibri"/>
        <family val="2"/>
        <scheme val="minor"/>
      </rPr>
      <t>De 25 funcionarios asignados  a la nueva dirección (Incluye Directror, Subdirector, 3 funcionarios Apoyo en la dirección) se asignaron a las auditorias nuevas 20 funcionarios que fueron trasladados por la Dirección de Talento Humano a esta dirección a partir su apertura por la RR. 010 del 4 abril de 2017.</t>
    </r>
    <r>
      <rPr>
        <b/>
        <sz val="11"/>
        <rFont val="Calibri"/>
        <family val="2"/>
        <scheme val="minor"/>
      </rPr>
      <t xml:space="preserve">
</t>
    </r>
    <r>
      <rPr>
        <sz val="11"/>
        <rFont val="Calibri"/>
        <family val="2"/>
        <scheme val="minor"/>
      </rPr>
      <t>Con la entrada en vigencia el Acuerdo Distrital 664 del 26 marzo de 2017, que modifica parcialmente el Acuerdo 658 de 21 de diciembre de 2016, por la cual se modificó la estructura de la Contraloría de Bogotá y en la cual se crea la Dirección de Cultura, Recreación y Deporte como nueva dependencia la cual asume los sujetos de control que anteriormente era de competencia de la Subdirección de Cultura, Recreación y Deporte por la Resolución 019 de 12 de mayo de 2017, razón por lo cual el Contralor Auxiliar solicitó ajustes al PAD 2017. 
Por lo tanto, la Dirección de Cultura, Recreación y Deporte continuó ejecutando la auditoria programada en la versión 1.0 del PAD 2017, solicitando posteriormente la modificación para adelantar tres procesos de Control Fiscal de conformidad al personal disponible una vez se finalizará la auditoria ante el IDRD, y con los funcionarios dispuestos por la Dirección de Talento Humano a esta dirección sectorial.  En la actualidad se están desarrollando tres auditorías como se refleja en los memorando de asignación de la siguiente forma:
Inicialmente con memorando de asignación modalidad Regularidad 3-2017-02085 del 30-de enero de 2017, con modificaciones según radicado 3-201704318 del 16 de febrero de 2016 y con otros cambios de personal, 
Funcionarios que una vez al estar disponibles, se reubicaron de la siguiente forma a los nuevos procesos auditores, para dar cumplimiento y control frente al riesgo establecido, así:
Memorando de Asignación auditoria en modalidad de Regularidad 3-2017-19796 del 1-8-2017 en IDARTES.
Memorando de Asignación auditoria en modalidad de Regularidad 3-2017-18038 del 13-7-2017 en la SDCRD
Memorando de Asignación en modalidad de Desempeño al IDRD 3-2017-19834 del 1-8-2017</t>
    </r>
  </si>
  <si>
    <r>
      <rPr>
        <b/>
        <sz val="11"/>
        <rFont val="Calibri"/>
        <family val="2"/>
        <scheme val="minor"/>
      </rPr>
      <t xml:space="preserve">Verificación a Agosto de 2017:
</t>
    </r>
    <r>
      <rPr>
        <sz val="11"/>
        <rFont val="Calibri"/>
        <family val="2"/>
        <scheme val="minor"/>
      </rPr>
      <t xml:space="preserve">
Fueron verificados los memorandos de los funcionarios rotados a los nuevos procesos auditores, mediante los siguientes memorandos:
Memorando de Asignación auditoría en modalidad de Regularidad 3-2017-19796 del 1-8-2017 en IDARTES.
Memorando de Asignación auditoría en modalidad de Regularidad 3-2017-18038 del 13-7-2017 en la SDCRD</t>
    </r>
  </si>
  <si>
    <r>
      <rPr>
        <b/>
        <sz val="11"/>
        <rFont val="Calibri"/>
        <family val="2"/>
        <scheme val="minor"/>
      </rPr>
      <t>Seguimiento a Agosto de 2017:
DESARROLLO ECONOMICO</t>
    </r>
    <r>
      <rPr>
        <sz val="11"/>
        <rFont val="Calibri"/>
        <family val="2"/>
        <scheme val="minor"/>
      </rPr>
      <t>: Para la realización de las Auditorias programadas, se asignaron los funcionarios tal como aparece en los memorandos de asignación de radicados:
1. Auditoría Regularidad IDT, Radicado 3-2017-02308
2. Auditoría Regularidad SDDE , Radicado 3-2017-02315
3. Auditoria Regularidad IPES, Radicado 3-2017-02320
4. Auditoría de Desempeño Invest In Bogotá, Radicado 3-2017-13779
5. Auditoría de Desempeño IPES, Radicado 3-2017-13784
6. Auditoría de Desempeño IDT. Radicado 3-2017-19754.
7. Auditoría de Desempeño SDDE, Radicado 3-2017-19763
8. Auditoría de Desempeño SDDE, Radicado 3-2017-22677
9. Auditoría de Desempeño IPES, Radicado 3-2017-22676
Adicionalmente por disposición de la alta gerencia, se han presentados traslado e ingreso de nuevos funcionarios .</t>
    </r>
  </si>
  <si>
    <r>
      <rPr>
        <b/>
        <sz val="11"/>
        <rFont val="Calibri"/>
        <family val="2"/>
        <scheme val="minor"/>
      </rPr>
      <t>Seguimiento a Agosto de 2017:
EDUCACIÓN</t>
    </r>
    <r>
      <rPr>
        <sz val="11"/>
        <rFont val="Calibri"/>
        <family val="2"/>
        <scheme val="minor"/>
      </rPr>
      <t>: En el segundo cuatrimestre, los 28 funcionarios de la Dirección Educación que realizan auditoría, fueron rotados entre los tres sujetos de control asignados a la sectorial, teniendo en cuenta los perfiles profesionales y los requerimientos de cada auditoría. Los soportes de esta acción correctiva son los Memorandos de Asignación de cada proceso auditor, como se relaciona a continuación: 
Auditoria Regularidad SED: 3-2017-13648 del 25/05/2017 y 3-2017-15627 del 15/06/2017, Auditoria Regularidad UDFJC: 3-2017-12211 del 15/05/2017 y 3-2017-13688 del 26/05/2017, Indagación Preliminar SED: 3-2017-16911 del 30/06/2017, Auditoría de Regularidad IDEP: 3-2017-19650 del 31/07/2017, Auditoría Desempeño SED: 3-2017-19652 del 31/07/2017, Auditoría Desempeño SED: 3-2017-19653 del 31/07/2017.</t>
    </r>
  </si>
  <si>
    <r>
      <t xml:space="preserve">Seguimiento a Agosto de 2017:
EQUIDAD Y GÉNERO:  </t>
    </r>
    <r>
      <rPr>
        <sz val="11"/>
        <rFont val="Calibri"/>
        <family val="2"/>
        <scheme val="minor"/>
      </rPr>
      <t xml:space="preserve">En la actualidad la Sectorial de Equidad y Género, cuenta con un equipo auditor conformado por ocho (8) personas, de las cuales en la actualidad siete (7) de ellas llevan aproximadamente siete (7) meses en este sujeto de control . Adicionalmente han sido trasladadas a otras dependencias dos (2) personas. Sin embargo dado que tenemos a cargo  un único sujeto de vigilancia, no es posible rotar a los funcionarios entre los sujetos .   </t>
    </r>
  </si>
  <si>
    <r>
      <rPr>
        <b/>
        <sz val="11"/>
        <rFont val="Calibri"/>
        <family val="2"/>
        <scheme val="minor"/>
      </rPr>
      <t xml:space="preserve">Seguimiento a Agosto de 2017:
GESTIÓN JURÍDICA: </t>
    </r>
    <r>
      <rPr>
        <sz val="11"/>
        <rFont val="Calibri"/>
        <family val="2"/>
        <scheme val="minor"/>
      </rPr>
      <t>No hay reporte a este corte</t>
    </r>
  </si>
  <si>
    <r>
      <t xml:space="preserve">Seguimiento a Agosto de 2017:
GOBIERNO: </t>
    </r>
    <r>
      <rPr>
        <sz val="11"/>
        <rFont val="Calibri"/>
        <family val="2"/>
        <scheme val="minor"/>
      </rPr>
      <t xml:space="preserve">De acuerdo con la Resolución 010 de abril de 2017 se agruparon y clasificaron por sectores los sujetos de vigilancia y control fiscal de las Direcciones de la Contraloría, es así que la Dirección de Gobierno quedó con 8 entes de control, a los cuales se les ha practicado auditoría de regularidad y de desempeño de acuerdo con los lineamientos establecidos.  
La Alcaldía Mayor tuvo auditoría de Regularidad de enero a julio de 2017, con 12 funcionarios los cuales pasaron  3 a auditoría de regularidad en Personería y Secretaría de Gobierno, dos de los funcionarios que desarrollaron esta auditoría permanecieron en la Entidad en la auditoría de desempeño.
En la Auditoría de Regularidad del DADEP de 10 funcionarios 4 permanecen en la auditoría de desempeño y seis forman parte de los equipos de las auditorías de regularidad de Personería, Secretatría de Gobierno, Concejo, uno de los auditores fue trasladado a la Dirección de Integración Social. 
La auditoría de regularidad del Copncejo esta por teminar y cuenta con 4 auditores.
En las auditorías de regularidad de la Secretaría de Gobierno y Personería en el momento hay 11 auditores.
Los auditores han venido teniendo rotación dentro de las entidades que se han venido auditando. </t>
    </r>
  </si>
  <si>
    <r>
      <t xml:space="preserve">Seguimiento a Agosto de 2017:
HACIENDA: </t>
    </r>
    <r>
      <rPr>
        <sz val="11"/>
        <rFont val="Calibri"/>
        <family val="2"/>
        <scheme val="minor"/>
      </rPr>
      <t xml:space="preserve">En ejecuciòn del PAD 2017,  en el perìodo mayo a 1 a agosto 31 se iniciaron 5 auditorìas, de las cuales 2 son de Regularidad,  2 de Desempeño y 1 Visita de Contro, Fiscal , en  ellas, se asignò el personal teniendo en cuenta entre otros el riesgo de los sujetos  de control, perfil de funcionarios,   disponibilidad de personal, asì como la acciòn de rotaciòn de los funcionarios en los sujetos de control, ello se puede evidenciar en los memorandos de asignaciòn de las respectivas Auditorìas:
</t>
    </r>
    <r>
      <rPr>
        <b/>
        <i/>
        <sz val="11"/>
        <rFont val="Calibri"/>
        <family val="2"/>
        <scheme val="minor"/>
      </rPr>
      <t>Regularidad:</t>
    </r>
    <r>
      <rPr>
        <i/>
        <sz val="11"/>
        <rFont val="Calibri"/>
        <family val="2"/>
        <scheme val="minor"/>
      </rPr>
      <t xml:space="preserve"> </t>
    </r>
    <r>
      <rPr>
        <sz val="11"/>
        <rFont val="Calibri"/>
        <family val="2"/>
        <scheme val="minor"/>
      </rPr>
      <t xml:space="preserve">FONCEP radicado N° 3-2017-17602 de Julio de 2017, Loterìa  de Bogotà radicado N°  3-2017-22107 de agosto 23 de 2017.   
</t>
    </r>
    <r>
      <rPr>
        <b/>
        <i/>
        <sz val="11"/>
        <rFont val="Calibri"/>
        <family val="2"/>
        <scheme val="minor"/>
      </rPr>
      <t>Desempeño:</t>
    </r>
    <r>
      <rPr>
        <sz val="11"/>
        <rFont val="Calibri"/>
        <family val="2"/>
        <scheme val="minor"/>
      </rPr>
      <t xml:space="preserve"> Secretarìa Distrital de Hacienda radicado N° 3-2017-21181 de agosto 14 de 2017,  SDH y Unidad Administrativa Especial de Catastro Distrital radicado N° 3-2017-22108 de agosto 23 de 2017 . 
</t>
    </r>
    <r>
      <rPr>
        <b/>
        <i/>
        <sz val="11"/>
        <rFont val="Calibri"/>
        <family val="2"/>
        <scheme val="minor"/>
      </rPr>
      <t xml:space="preserve">Visita de Control Fiscal: </t>
    </r>
    <r>
      <rPr>
        <sz val="11"/>
        <rFont val="Calibri"/>
        <family val="2"/>
        <scheme val="minor"/>
      </rPr>
      <t xml:space="preserve">ante MALOKA radicado N° 3-2017-19783 de agosto  1.  </t>
    </r>
  </si>
  <si>
    <r>
      <t xml:space="preserve">Seguimiento a Agosto de 2017:
HÁBITAT Y AMBIENTE: </t>
    </r>
    <r>
      <rPr>
        <sz val="11"/>
        <rFont val="Calibri"/>
        <family val="2"/>
        <scheme val="minor"/>
      </rPr>
      <t>Para poder tener un referente de cumplimiento se analiza la totalidad de funcionarios en las auditorias del PAD 2017, así 
SEGUIMIENTO A AGOSTO31/2017 HABITAT: De los funcionarios asigandos a auditorias con corte a 30 de abril, respecto de las auditorías inmediatamente anteriores  se haBían rotado por cada subdirección para los procesos auditores de enero a Abril :
*Subdirección de Ambiente:   13 de  se rotaron  8
*Subdirección de Habitat: de 9 se rotaron 3
*Subdirección de Control Urbano: de  13  se rotaron  8
CON CORTE A AGOSTO 31 :
Subbdirercción de Ambiente
Auditoría Ambiente se rotaron todos
Auditoría JB Quedo solamente un funcionario sin rotar
Auditoría IDIGER: Quedo solamente un funcionario sin rotar
*Habitat: de 9 se rotaron 9
*Control Urbano: de  13  se rotaron  7 adicionalmente para la auditoria de CVP
Lo anterior  corresponde a un total de 35 funcionarios  han sido rotados 28 funcionarios  , es deciir que se ha cumplido la actividad en un   80  %</t>
    </r>
  </si>
  <si>
    <r>
      <t xml:space="preserve">Seguimiento a Agosto de 2017:
INTEGRACIÓN SOCIAL: </t>
    </r>
    <r>
      <rPr>
        <sz val="11"/>
        <rFont val="Calibri"/>
        <family val="2"/>
        <scheme val="minor"/>
      </rPr>
      <t>En el segundo cuatrimestre llegaron a la Dirección 3 funcionarios profesionales que fueron ubicados así: uno en auditoría de regularidad SDIS, dos en auditoría desempeño e indagación preliminar IDIPRON. Así mismo fueron retirados 3 funcionarios. De 17 funcionarios auditores 10 no han sido rotados.</t>
    </r>
  </si>
  <si>
    <r>
      <t xml:space="preserve">Seguimiento a Agosto de 2017:
MOVILIDAD: </t>
    </r>
    <r>
      <rPr>
        <sz val="11"/>
        <rFont val="Calibri"/>
        <family val="2"/>
        <scheme val="minor"/>
      </rPr>
      <t>Mediante memorando 3-2017-19668, memorando 3-2017-19561, memorando 3-2017-19648, memorando 3-2017-19670  Asignacion Auditorias de Desempeño se realiza la delegacion de funcionarios.</t>
    </r>
  </si>
  <si>
    <r>
      <rPr>
        <b/>
        <sz val="11"/>
        <rFont val="Calibri"/>
        <family val="2"/>
        <scheme val="minor"/>
      </rPr>
      <t>Seguimiento a Agosto de 2017:
PARTICIPACIÓN CIUDADANA Y DESARROLLO LOCAL:</t>
    </r>
    <r>
      <rPr>
        <sz val="11"/>
        <rFont val="Calibri"/>
        <family val="2"/>
        <scheme val="minor"/>
      </rPr>
      <t xml:space="preserve"> Ala fecha se han rotado 65 de 95 funcionarios designados en las Oficnas de Localidad. </t>
    </r>
    <r>
      <rPr>
        <b/>
        <sz val="12"/>
        <rFont val="Arial"/>
        <family val="2"/>
      </rPr>
      <t/>
    </r>
  </si>
  <si>
    <r>
      <rPr>
        <b/>
        <sz val="11"/>
        <rFont val="Calibri"/>
        <family val="2"/>
        <scheme val="minor"/>
      </rPr>
      <t>Seguimiento a Agosto de 2017:
REACCION INMEDIATA</t>
    </r>
    <r>
      <rPr>
        <sz val="11"/>
        <rFont val="Calibri"/>
        <family val="2"/>
        <scheme val="minor"/>
      </rPr>
      <t xml:space="preserve">:  No Aplica dado que el DRI no tiene sujetos adscritos  </t>
    </r>
  </si>
  <si>
    <r>
      <rPr>
        <b/>
        <sz val="11"/>
        <rFont val="Calibri"/>
        <family val="2"/>
        <scheme val="minor"/>
      </rPr>
      <t>Seguimiento a Agosto de 2017:
SALUD:</t>
    </r>
    <r>
      <rPr>
        <sz val="11"/>
        <rFont val="Calibri"/>
        <family val="2"/>
        <scheme val="minor"/>
      </rPr>
      <t xml:space="preserve"> En este cuatrimestre de los 45 funcionarios que realizan auditoría en la Dirección, la totalidad fue rotado para la ejecución de las 7 auditorías (3 de Desempeño y 4 de Regularidad), de acuerdo con los Memorandos de Asignación de Auditoría  de Desempeño con Radicación N° 3-2017-22848 del 30/08/2017, 3-2017-14368, 3-2017-14326 del 01/06/2017, De Regularidad 3-2017-10707 del 28/04/2017, 3-2017-19862, 3-2017-19919, 3-2017-19853 del 01/08/2017.</t>
    </r>
  </si>
  <si>
    <r>
      <rPr>
        <b/>
        <sz val="11"/>
        <rFont val="Calibri"/>
        <family val="2"/>
        <scheme val="minor"/>
      </rPr>
      <t>Seguimiento a Agosto de 2017:
SEGURIDAD, CONVIVENCIA Y JUSTICIA:</t>
    </r>
    <r>
      <rPr>
        <sz val="11"/>
        <rFont val="Calibri"/>
        <family val="2"/>
        <scheme val="minor"/>
      </rPr>
      <t xml:space="preserve"> No hay reporte a este corte.</t>
    </r>
  </si>
  <si>
    <r>
      <rPr>
        <b/>
        <sz val="11"/>
        <rFont val="Calibri"/>
        <family val="2"/>
        <scheme val="minor"/>
      </rPr>
      <t xml:space="preserve">
Seguimiento a Agosto de 2017:
SERVICIOS PÚBLICOS</t>
    </r>
    <r>
      <rPr>
        <sz val="11"/>
        <rFont val="Calibri"/>
        <family val="2"/>
        <scheme val="minor"/>
      </rPr>
      <t xml:space="preserve"> :  Con memorandos 3-2017-14051 del 31 de mayo de 2017 y 3-2017-13608 del 25 de mayo de 2017, se expidieron los memorandos de asignación de dos auditorias que se iniciaron en el periodo mayo 1 a julio 31 de 2017, en la que consta la rotación de los funcionarios tanto Gerentes como auditores.</t>
    </r>
  </si>
  <si>
    <r>
      <t xml:space="preserve">Verificación a Agosto de 2017:
</t>
    </r>
    <r>
      <rPr>
        <sz val="11"/>
        <rFont val="Calibri"/>
        <family val="2"/>
        <scheme val="minor"/>
      </rPr>
      <t>Fueron verificados los memorandos de asignación de los funcionarios rotados así:
Auditoría de Desempeño IPES, Radicado 3-2017-13784
Auditoría de Desempeño IDT. Radicado 3-2017-19754.
Auditoría de Desempeño SDDE, Radicado 3-2017-19763
Auditoría de Desempeño SDDE, Radicado 3-2017-22677
Auditoría de Desempeño IPES, Radicado 3-2017-22676</t>
    </r>
    <r>
      <rPr>
        <b/>
        <sz val="11"/>
        <rFont val="Calibri"/>
        <family val="2"/>
        <scheme val="minor"/>
      </rPr>
      <t xml:space="preserve">
</t>
    </r>
  </si>
  <si>
    <r>
      <t xml:space="preserve">Verificación a Agosto de 2017:
</t>
    </r>
    <r>
      <rPr>
        <sz val="11"/>
        <rFont val="Calibri"/>
        <family val="2"/>
        <scheme val="minor"/>
      </rPr>
      <t>Fueron verificados los memorandos de asignación de los funcionarios rotados así:  
Auditoría Regularidad SED: 3-2017-13648 del 25/05/2017 y 3-2017-15627 del 15/06/2017, Auditoría Regularidad UDFJC: 3-2017-12211 del 15/05/2017 y 3-2017-13688 del 26/05/2017, Indagación Preliminar SED: 3-2017-16911 del 30/06/2017, Auditoría de Regularidad IDEP: 3-2017-19650 del 31/07/2017, Auditoría Desempeño SED: 3-2017-19652 del 31/07/2017, Auditoría Desempeño SED: 3-2017-19653 del 31/07/2017.</t>
    </r>
    <r>
      <rPr>
        <b/>
        <sz val="11"/>
        <rFont val="Calibri"/>
        <family val="2"/>
        <scheme val="minor"/>
      </rPr>
      <t xml:space="preserve">
</t>
    </r>
  </si>
  <si>
    <r>
      <t xml:space="preserve">Verificación a Agosto de 2017:
</t>
    </r>
    <r>
      <rPr>
        <sz val="11"/>
        <rFont val="Calibri"/>
        <family val="2"/>
        <scheme val="minor"/>
      </rPr>
      <t>No es posible rotar a los funcionarios entre los sujetos, porque la Dirección Sector Equidad y Género  tiene a cargo un único sujeto de vigilancia.</t>
    </r>
  </si>
  <si>
    <r>
      <t xml:space="preserve">Verificación a  Agosto de 2017:
</t>
    </r>
    <r>
      <rPr>
        <sz val="11"/>
        <rFont val="Calibri"/>
        <family val="2"/>
        <scheme val="minor"/>
      </rPr>
      <t>No es posible rotar a los funcionarios entre los sujetos, porque la Dirección Sector de Gestión Jurídica tiene a cargo un único sujeto de vigilancia.</t>
    </r>
  </si>
  <si>
    <r>
      <t xml:space="preserve">Verificación a Agosto de 2017: 
</t>
    </r>
    <r>
      <rPr>
        <sz val="11"/>
        <rFont val="Calibri"/>
        <family val="2"/>
        <scheme val="minor"/>
      </rPr>
      <t xml:space="preserve">Los auditores han venido teniendo rotación dentro de las entidades que se han venido auditando, así: La Alcaldía Mayor tuvo auditoría de Regularidad de enero a julio de 2017, con 12 funcionarios los cuales pasaron  3 a auditoría de regularidad en Personería y Secretaría de Gobierno, dos de los funcionarios que desarrollaron esta auditoría permanecieron en la Entidad en la auditoría de desempeño. Memorandos de asignación verificado 3-2017-16808 de 2017-06-30.
En la Auditoría de Regularidad del DADEP de 10 funcionarios 4 permanecen en la auditoría de desempeño y seis forman parte de los equipos de las auditorías de regularidad de Personería, Secretatría de Gobierno, Concejo, uno de los auditores fue trasladado a la Dirección de Integración Social. Memorando de asignación verificado 3-2017-17386 del 2017-07-07.
</t>
    </r>
    <r>
      <rPr>
        <b/>
        <sz val="11"/>
        <rFont val="Calibri"/>
        <family val="2"/>
        <scheme val="minor"/>
      </rPr>
      <t xml:space="preserve">
</t>
    </r>
  </si>
  <si>
    <r>
      <rPr>
        <b/>
        <sz val="11"/>
        <rFont val="Calibri"/>
        <family val="2"/>
        <scheme val="minor"/>
      </rPr>
      <t xml:space="preserve">Verificación a Agosto de 2017: 
</t>
    </r>
    <r>
      <rPr>
        <sz val="11"/>
        <rFont val="Calibri"/>
        <family val="2"/>
        <scheme val="minor"/>
      </rPr>
      <t xml:space="preserve">Fueron veriiciados los siguientes memorandos de asignaciòn para la rotaciòn de funcionarios, asì:  Regularidad: FONCEP radicado N° 3-2017-17602 de Julio de 2017, Loterìa  de Bogotà radicado N°  3-2017-22107 de agosto 23 de 2017.   Desempeño: Secretarìa Distrital de Hacienda radicado N° 3-2017-21181 de agosto 14 de 2017,  SDH y Unidad Administrativa Especial de Catastro Distrital radicado N° 3-2017-22108 de agosto 23 de 2017 . 
Visita de Control Fiscal: ante MALOKA radicado N° 3-2017-19783 de agosto  1.  </t>
    </r>
    <r>
      <rPr>
        <b/>
        <sz val="11"/>
        <rFont val="Calibri"/>
        <family val="2"/>
        <scheme val="minor"/>
      </rPr>
      <t xml:space="preserve">
</t>
    </r>
  </si>
  <si>
    <r>
      <rPr>
        <b/>
        <sz val="11"/>
        <rFont val="Calibri"/>
        <family val="2"/>
        <scheme val="minor"/>
      </rPr>
      <t xml:space="preserve">Verificación a Agosto de 2017: </t>
    </r>
    <r>
      <rPr>
        <sz val="11"/>
        <rFont val="Calibri"/>
        <family val="2"/>
        <scheme val="minor"/>
      </rPr>
      <t xml:space="preserve">
De un total de 35 funcionarios  han sido rotados 28 funcionarios:   
Auditoría de Desempeño Secretaria Distrital de Ambiente se rotaron todos; memorando de asignaciòn No.3-2017-13959 de 2017-05-30
Auditoría de Regularidad Secretaria Distrital de Planeaciòn; memorando de asignaciòn No.3-2017-19804 de 2017-08-01
Auditoría IDIGER: Memorando de asignaciòn No. 3-2017-14033 de 2017-05-31. Quedo solamente un funcionario sin rotar
</t>
    </r>
    <r>
      <rPr>
        <b/>
        <sz val="11"/>
        <rFont val="Calibri"/>
        <family val="2"/>
        <scheme val="minor"/>
      </rPr>
      <t/>
    </r>
  </si>
  <si>
    <r>
      <rPr>
        <b/>
        <sz val="11"/>
        <rFont val="Calibri"/>
        <family val="2"/>
        <scheme val="minor"/>
      </rPr>
      <t xml:space="preserve">Verificación a Agosto de 2017: </t>
    </r>
    <r>
      <rPr>
        <sz val="11"/>
        <rFont val="Calibri"/>
        <family val="2"/>
        <scheme val="minor"/>
      </rPr>
      <t xml:space="preserve">
De 17 funcionarios auditores 10 no han sido rotados, la acciòn reporta un porcentaje de avance del 41% se indica que està sectorial solo cuenta con dos sujetos de vigilancia adscritos, lo cual dificulta la rotaciòn de funcionarios .  En el segundo cuatrimestre llegaron a la Dirección 3 funcionarios profesionales que fueron ubicados así: uno en auditoría de regularidad SDIS, dos en auditoría desempeño e indagación preliminar IDIPRON; memorandos de Asignaciòn No. 3-2017-16244 del 2017-06-22  y 3-2017-16754 del-2017-06-29. 
</t>
    </r>
    <r>
      <rPr>
        <b/>
        <sz val="11"/>
        <rFont val="Calibri"/>
        <family val="2"/>
        <scheme val="minor"/>
      </rPr>
      <t/>
    </r>
  </si>
  <si>
    <r>
      <rPr>
        <b/>
        <sz val="11"/>
        <rFont val="Calibri"/>
        <family val="2"/>
        <scheme val="minor"/>
      </rPr>
      <t xml:space="preserve">Verificación a Agosto de 2017:
</t>
    </r>
    <r>
      <rPr>
        <sz val="11"/>
        <rFont val="Calibri"/>
        <family val="2"/>
        <scheme val="minor"/>
      </rPr>
      <t xml:space="preserve">Se realizó rotación de funcionarios  mediante asignacion para  Auditorías de Desempeño,  Memorandos delegación de funcionarios: Memorando 3-2017-19668, Memorando 3-2017-19561, Memorando 3-2017-19648, Memorando 3-2017-19670.  
</t>
    </r>
    <r>
      <rPr>
        <b/>
        <sz val="11"/>
        <rFont val="Calibri"/>
        <family val="2"/>
        <scheme val="minor"/>
      </rPr>
      <t/>
    </r>
  </si>
  <si>
    <r>
      <rPr>
        <b/>
        <sz val="11"/>
        <rFont val="Calibri"/>
        <family val="2"/>
        <scheme val="minor"/>
      </rPr>
      <t xml:space="preserve">Verificación a Agosto de 2017: 
</t>
    </r>
    <r>
      <rPr>
        <sz val="11"/>
        <rFont val="Calibri"/>
        <family val="2"/>
        <scheme val="minor"/>
      </rPr>
      <t xml:space="preserve">La Direcciòn, reporta que se han rotado 65 de 95 funcionarios designados en las Oficnas de Localidad, para lo cual se verificaron los siguientes memorandos de asignaciòn:
</t>
    </r>
    <r>
      <rPr>
        <b/>
        <sz val="11"/>
        <rFont val="Calibri"/>
        <family val="2"/>
        <scheme val="minor"/>
      </rPr>
      <t/>
    </r>
  </si>
  <si>
    <r>
      <rPr>
        <b/>
        <sz val="11"/>
        <rFont val="Calibri"/>
        <family val="2"/>
        <scheme val="minor"/>
      </rPr>
      <t xml:space="preserve">Verificación a Agosto de 2017: 
</t>
    </r>
    <r>
      <rPr>
        <sz val="11"/>
        <rFont val="Calibri"/>
        <family val="2"/>
        <scheme val="minor"/>
      </rPr>
      <t>No Aplica dado que el DRI no tiene sujetos adscritos</t>
    </r>
  </si>
  <si>
    <r>
      <rPr>
        <b/>
        <sz val="11"/>
        <rFont val="Calibri"/>
        <family val="2"/>
        <scheme val="minor"/>
      </rPr>
      <t xml:space="preserve">Verificación a Agosto de 2017: 
</t>
    </r>
    <r>
      <rPr>
        <sz val="11"/>
        <rFont val="Calibri"/>
        <family val="2"/>
        <scheme val="minor"/>
      </rPr>
      <t xml:space="preserve">Se verificó mediante los memorandos citados en el reporte para el segundo cuatrimestre por la Dirección Sectorial Salud; de  45 funcionarios que realizan auditoría en la Dirección, la totalidad fue rotado para la ejecución de las 7 auditorías (3 de Desempeño y 4 de Regularidad), de acuerdo con los Memorandos de Asignación de Auditoría  de Desempeño con Radicación N° 3-2017-22848 del 30/08/2017, 3-2017-14368, 3-2017-14326 del 01/06/2017, De Regularidad 3-2017-10707 del 28/04/2017, 3-2017-19862, 3-2017-19919, 3-2017-19853 del 01/08/2017
</t>
    </r>
    <r>
      <rPr>
        <b/>
        <sz val="11"/>
        <rFont val="Calibri"/>
        <family val="2"/>
        <scheme val="minor"/>
      </rPr>
      <t/>
    </r>
  </si>
  <si>
    <r>
      <rPr>
        <b/>
        <sz val="11"/>
        <rFont val="Calibri"/>
        <family val="2"/>
        <scheme val="minor"/>
      </rPr>
      <t xml:space="preserve">Verificación a Agosto de 2017: </t>
    </r>
    <r>
      <rPr>
        <sz val="11"/>
        <rFont val="Calibri"/>
        <family val="2"/>
        <scheme val="minor"/>
      </rPr>
      <t xml:space="preserve"> 
No hay reporte a este corte - No es posible rotar a los funcionarios entre los sujetos, porque la Dirección  tiene a cargo un ùnico sujeto de vigilancia.
</t>
    </r>
  </si>
  <si>
    <r>
      <rPr>
        <b/>
        <sz val="11"/>
        <rFont val="Calibri"/>
        <family val="2"/>
        <scheme val="minor"/>
      </rPr>
      <t xml:space="preserve">Verificación a Agosto de 2017: </t>
    </r>
    <r>
      <rPr>
        <sz val="11"/>
        <rFont val="Calibri"/>
        <family val="2"/>
        <scheme val="minor"/>
      </rPr>
      <t xml:space="preserve"> 
Se verificó</t>
    </r>
    <r>
      <rPr>
        <u/>
        <sz val="11"/>
        <rFont val="Calibri"/>
        <family val="2"/>
        <scheme val="minor"/>
      </rPr>
      <t xml:space="preserve"> </t>
    </r>
    <r>
      <rPr>
        <sz val="11"/>
        <rFont val="Calibri"/>
        <family val="2"/>
        <scheme val="minor"/>
      </rPr>
      <t xml:space="preserve">la rotación de los funcionarios tanto Gerentes como auditores mediante los siguientes memorandos de asignación de dos auditorias que se iniciaron en el periodo mayo 1 a julio 31 de 2017: Con memorandos 3-2017-14051 del 31 de mayo de 2017 y 3-2017-13608 del 25 de mayo de 2017.
</t>
    </r>
  </si>
  <si>
    <r>
      <rPr>
        <b/>
        <sz val="11"/>
        <rFont val="Calibri"/>
        <family val="2"/>
        <scheme val="minor"/>
      </rPr>
      <t xml:space="preserve">Seguimiento a Agosto de 2017:
CULTURA, RECREACIÓN Y DEPORTE: </t>
    </r>
    <r>
      <rPr>
        <sz val="11"/>
        <rFont val="Calibri"/>
        <family val="2"/>
        <scheme val="minor"/>
      </rPr>
      <t>Inducciones realizadas 25</t>
    </r>
    <r>
      <rPr>
        <b/>
        <sz val="11"/>
        <rFont val="Calibri"/>
        <family val="2"/>
        <scheme val="minor"/>
      </rPr>
      <t xml:space="preserve">, </t>
    </r>
    <r>
      <rPr>
        <sz val="11"/>
        <rFont val="Calibri"/>
        <family val="2"/>
        <scheme val="minor"/>
      </rPr>
      <t xml:space="preserve">con corte a 31 de agosto de 2017, mediante los memorandos de remisión de formatos de inducción N° 3-2017-16530 de 28-6-2017, 3-2017-15499 del 14-6-2017, 3-2017-21631 del 17-8-2017, 3-2017-22945 del 31-8-2017.
</t>
    </r>
  </si>
  <si>
    <r>
      <rPr>
        <b/>
        <sz val="11"/>
        <rFont val="Calibri"/>
        <family val="2"/>
        <scheme val="minor"/>
      </rPr>
      <t>Seguimiento a Agosto de 2017:
DESARROLLO ECONOMICO</t>
    </r>
    <r>
      <rPr>
        <sz val="11"/>
        <rFont val="Calibri"/>
        <family val="2"/>
        <scheme val="minor"/>
      </rPr>
      <t>: De acuerdo con  las directrices y los procedimientos, cada vez que se genera un traslado o llegada de nuevo funcionario a la dependencia se realiza la correspondiente inducción al puesto de trabajo, lo cual queda evidenciado en los formatos que para ello se encuentra dispuesto y que reposan en talento humano ; los formatos de inducción remitidos se han realizado con los memorandos 3-2017-01037; 3-2017-07598; 3-2017-15361; 3-2017-16837. 
Igualmente se informa que para los contratistas no es obligación realizar inducción pero se realizó más no se remitieron a Talento Humano.</t>
    </r>
  </si>
  <si>
    <r>
      <rPr>
        <b/>
        <sz val="11"/>
        <rFont val="Calibri"/>
        <family val="2"/>
        <scheme val="minor"/>
      </rPr>
      <t>Seguimiento a Agosto de 2017:
EDUCACIÓN</t>
    </r>
    <r>
      <rPr>
        <sz val="11"/>
        <rFont val="Calibri"/>
        <family val="2"/>
        <scheme val="minor"/>
      </rPr>
      <t xml:space="preserve">: Durante el segundo cuatrimestre ingresaron 16 funcionarios,  a los cuales el Director Técnico Sectorial les realizó la respecitiva inducción,  las cuales fueron remitidas a la Dirección de Talento Humano mediante memorandos Nº. 3-2017-14556 del 05/06/2017, 3-2017-16434 del 27/06/2017, 3-2017-19236 del 27/07/2017 y 3-2017-21571 del 17/08/2017. </t>
    </r>
  </si>
  <si>
    <r>
      <rPr>
        <b/>
        <sz val="11"/>
        <rFont val="Calibri"/>
        <family val="2"/>
        <scheme val="minor"/>
      </rPr>
      <t xml:space="preserve">Seguimiento a Agosto de 2017:
EQUIDAD Y GÉNERO: </t>
    </r>
    <r>
      <rPr>
        <sz val="11"/>
        <rFont val="Calibri"/>
        <family val="2"/>
        <scheme val="minor"/>
      </rPr>
      <t xml:space="preserve">Verificado el memorando de remisión de formatos de inducción   3201715129 DEL 9 DE JUNIO DE 2017 realizado por esta dirección, se evidencio el cumplimiento y control frente al riesgo establecido donde se realizó inducción a dos funcionarios. </t>
    </r>
  </si>
  <si>
    <r>
      <t>Seguimiento a Agosto de 2017:
GOBIERNO:</t>
    </r>
    <r>
      <rPr>
        <sz val="11"/>
        <rFont val="Calibri"/>
        <family val="2"/>
        <scheme val="minor"/>
      </rPr>
      <t xml:space="preserve"> De mayo a la fecha han ingresado 8 funcionarios a la Dirección entre Directivos y Profesionales, cada uno tuvo la inducción respectiva como consta en las comunicaciones remitidas a la Dirección de Talento Humano.  En este período también hubo traslado de 2 auditores. </t>
    </r>
  </si>
  <si>
    <r>
      <rPr>
        <b/>
        <sz val="11"/>
        <rFont val="Calibri"/>
        <family val="2"/>
        <scheme val="minor"/>
      </rPr>
      <t>Seguimiento a Agosto de 2017:
HACIENDA</t>
    </r>
    <r>
      <rPr>
        <sz val="11"/>
        <rFont val="Calibri"/>
        <family val="2"/>
        <scheme val="minor"/>
      </rPr>
      <t xml:space="preserve">: En el perìodo mayo 1 a agosto  31 fueron asignados a la Direcciòn 10 funcionarios a los cuales de les efectuò la respectiva induccion de conformidad con lo establecido en el Anexo N° 3, las inducciones realizadas se remitieron a la Direcciòn de Talento Humano mediante los radicados N° 3-2017-16659, 3-2017-16708, 3-2017-16923,  y 3-2017-22724.  </t>
    </r>
  </si>
  <si>
    <r>
      <rPr>
        <b/>
        <sz val="11"/>
        <rFont val="Calibri"/>
        <family val="2"/>
        <scheme val="minor"/>
      </rPr>
      <t>Seguimiento a Agosto de 2017:
HÁBITAT Y AMBIENTE</t>
    </r>
    <r>
      <rPr>
        <sz val="11"/>
        <rFont val="Calibri"/>
        <family val="2"/>
        <scheme val="minor"/>
      </rPr>
      <t>: Se ha realizado la inducción a todos los funcionarios que ingresan a la dirección y se ha comunicado a la dirección de Talento humano con el formato debidamente diligenciado.</t>
    </r>
  </si>
  <si>
    <r>
      <t xml:space="preserve">Seguimiento a Agosto de 2017:
INTEGRACION SOCIAL: </t>
    </r>
    <r>
      <rPr>
        <sz val="11"/>
        <rFont val="Calibri"/>
        <family val="2"/>
        <scheme val="minor"/>
      </rPr>
      <t>En el período objeto de seguimiento fueron vinculados 5 funcionarios a la Dirección y al 100% les fue realizada la inducción respectiva.</t>
    </r>
  </si>
  <si>
    <r>
      <rPr>
        <b/>
        <sz val="11"/>
        <rFont val="Calibri"/>
        <family val="2"/>
        <scheme val="minor"/>
      </rPr>
      <t>Seguimiento a Agosto de 2017:
MOVILIDAD</t>
    </r>
    <r>
      <rPr>
        <sz val="11"/>
        <rFont val="Calibri"/>
        <family val="2"/>
        <scheme val="minor"/>
      </rPr>
      <t>: Mediante planillas de capacitacion del 15 de mayo y 20 de junio se realizo capacitacion a 22 funcionarios en temas como Papeles de trabajo, procedimientos del PVCGF.</t>
    </r>
  </si>
  <si>
    <r>
      <rPr>
        <b/>
        <sz val="11"/>
        <rFont val="Calibri"/>
        <family val="2"/>
        <scheme val="minor"/>
      </rPr>
      <t xml:space="preserve">Seguimiento a Agosto de 2017:
PARTICIPACIÓN CIUDADANA Y DESARROLLO LOCAL: </t>
    </r>
    <r>
      <rPr>
        <sz val="11"/>
        <rFont val="Calibri"/>
        <family val="2"/>
        <scheme val="minor"/>
      </rPr>
      <t>A la fecha se han se realizado 27  inducciones al puesto de trabajo a los 27 funcionarios nuevos en la Dirección.</t>
    </r>
    <r>
      <rPr>
        <b/>
        <sz val="12"/>
        <rFont val="Arial"/>
        <family val="2"/>
      </rPr>
      <t/>
    </r>
  </si>
  <si>
    <r>
      <rPr>
        <b/>
        <sz val="11"/>
        <rFont val="Calibri"/>
        <family val="2"/>
        <scheme val="minor"/>
      </rPr>
      <t>Seguimiento a Agosto de 2017:
REACCIÓN INMEDIATA:</t>
    </r>
    <r>
      <rPr>
        <sz val="11"/>
        <rFont val="Calibri"/>
        <family val="2"/>
        <scheme val="minor"/>
      </rPr>
      <t xml:space="preserve">  Se han realizado 6 inducciones, a los funcionarios asignados esta Dirección. Se remitió a Talento Humano los radicados N° 3-2017-18936 de julio 25del año en curso y 3-2017-14732 de junio 6 de 2017.</t>
    </r>
  </si>
  <si>
    <r>
      <rPr>
        <b/>
        <sz val="11"/>
        <rFont val="Calibri"/>
        <family val="2"/>
        <scheme val="minor"/>
      </rPr>
      <t>Seguimiento a Agosto de 2017:
SALUD:</t>
    </r>
    <r>
      <rPr>
        <sz val="11"/>
        <rFont val="Calibri"/>
        <family val="2"/>
        <scheme val="minor"/>
      </rPr>
      <t xml:space="preserve"> Los funcionarios que han ingresado durante el II Cuatrimestre, han recibido la respectiva inducción por parte del Director Sectorial o la Subdirectora de Fiscalización , las cuales fueron remitidas a la Dirección de Talento Humano mediante Memorando con Radicación N° 3-2017-16063 del 21/06/2017.</t>
    </r>
  </si>
  <si>
    <r>
      <rPr>
        <b/>
        <sz val="11"/>
        <rFont val="Calibri"/>
        <family val="2"/>
        <scheme val="minor"/>
      </rPr>
      <t>Seguimiento a Agosto de 2017:
SEGURIDAD, CONVIVENCIA Y JUSTICIA</t>
    </r>
    <r>
      <rPr>
        <sz val="11"/>
        <rFont val="Calibri"/>
        <family val="2"/>
        <scheme val="minor"/>
      </rPr>
      <t>: No hay reporte a este corte.</t>
    </r>
  </si>
  <si>
    <r>
      <rPr>
        <b/>
        <sz val="11"/>
        <rFont val="Calibri"/>
        <family val="2"/>
        <scheme val="minor"/>
      </rPr>
      <t>Seguimiento a Agosto de 2017:
SERVICIOS PÚBLICOS</t>
    </r>
    <r>
      <rPr>
        <sz val="11"/>
        <rFont val="Calibri"/>
        <family val="2"/>
        <scheme val="minor"/>
      </rPr>
      <t>:  Con memorandos 3-2017-21643, 3-2017-20552, 3-201719706, 3-2017-18075, proceso 892597, y 3-2017-13490 se radicaron en Talento Humano la inducción de 9 funcionarios que tuvieron ingreso en la Direccció desde el 1 de mayo al 31 de agosto de 2017.</t>
    </r>
  </si>
  <si>
    <r>
      <rPr>
        <b/>
        <sz val="11"/>
        <rFont val="Calibri"/>
        <family val="2"/>
        <scheme val="minor"/>
      </rPr>
      <t>Verificación a Agosto de 2017:</t>
    </r>
    <r>
      <rPr>
        <sz val="11"/>
        <rFont val="Calibri"/>
        <family val="2"/>
        <scheme val="minor"/>
      </rPr>
      <t xml:space="preserve">
Evidenciados los siguientes memorandos  de remisión de los formatos de inducción debidamente diligenciados, de 25 funcionarios, de conformidad con el Anexo No. 5, Formato de Inducción al Puesto de Trabajo, del Procedimiento para la Vinculación de funcionarios a la CB:
3-2017-16530 de 28/06/2017: 1.
3-2017-15499 de 14/06/2017: 9: 
3-2017-21631 de17/08/2017: 5. 
3-2017-22945de 31/08/2017: 10.</t>
    </r>
  </si>
  <si>
    <r>
      <rPr>
        <b/>
        <sz val="11"/>
        <rFont val="Calibri"/>
        <family val="2"/>
        <scheme val="minor"/>
      </rPr>
      <t>Verificación a Agosto de 2017:</t>
    </r>
    <r>
      <rPr>
        <sz val="11"/>
        <rFont val="Calibri"/>
        <family val="2"/>
        <scheme val="minor"/>
      </rPr>
      <t xml:space="preserve">
Verificados los siguientes memorandos  de remisión de los formatos de inducción debidamente diligenciados, de 7 funcionarios, de conformidad con el Anexo No. 5, Formato de Inducción al Puesto de Trabajo, del Procedimiento para la Vinculación de funcionarios a la CB:
3-2017-15361 de 13/06/2017: 3
3-2017-16837 de 13/06/2017: 4</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</si>
  <si>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16 funcionarios, de conformidad con el Anexo No. 5, Formato de Inducción al Puesto de Trabajo, del Procedimiento para la Vinculación de funcionarios a la CB:
3-2017-01037: 1.
3-2017-07598 de 22/03/2017: No se realizó la inducción, puesto que fue comisionada al DRI.
3-2017-14556 de 05/06/2017: 4
3-2017-16434 de 27/06/2017: 1
3-2017-19236 de 27/06/2017: 8
3-2017-21571 de 17/08/2017: 3</t>
    </r>
  </si>
  <si>
    <r>
      <rPr>
        <b/>
        <sz val="11"/>
        <rFont val="Calibri"/>
        <family val="2"/>
        <scheme val="minor"/>
      </rPr>
      <t>Verificación a Agosto de 2017:</t>
    </r>
    <r>
      <rPr>
        <sz val="11"/>
        <rFont val="Calibri"/>
        <family val="2"/>
        <scheme val="minor"/>
      </rPr>
      <t xml:space="preserve">
Evidenciados los siguientes memorandos  de remisión de los formatos de inducción debidamente diligenciados, de 12 funcionarios, de conformidad con el Anexo No. 5, Formato de Inducción al Puesto de Trabajo, del Procedimiento para la Vinculación de funcionarios a la CB:
3-2017-15129 de 09/06/2017: 12</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</si>
  <si>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6 funcionarios, de conformidad con el Anexo No. 5, Formato de Inducción al Puesto de Trabajo, del Procedimiento para la Vinculación de funcionarios a la CB:</t>
    </r>
    <r>
      <rPr>
        <b/>
        <sz val="11"/>
        <rFont val="Calibri"/>
        <family val="2"/>
        <scheme val="minor"/>
      </rPr>
      <t xml:space="preserve">
</t>
    </r>
    <r>
      <rPr>
        <sz val="11"/>
        <rFont val="Calibri"/>
        <family val="2"/>
        <scheme val="minor"/>
      </rPr>
      <t>Memorando No. 3-2017-16682 de 29/06/2017: 6
No fue reportado en el consolidado realizado por la Dirección de Planeación.</t>
    </r>
  </si>
  <si>
    <r>
      <t xml:space="preserve">Verificación a Agosto de 2017:
</t>
    </r>
    <r>
      <rPr>
        <sz val="11"/>
        <rFont val="Calibri"/>
        <family val="2"/>
        <scheme val="minor"/>
      </rPr>
      <t>Evidenciados los siguientes memorandos  de remisión de los formatos de inducción debidamente diligenciados, de 8 funcionarios, de conformidad con el Anexo No. 5, Formato de Inducción al Puesto de Trabajo, del Procedimiento para la Vinculación de funcionarios a la CB:
Memorando No. 3-2017-111404 de 08/05/2017: 2
Memorando No. 3-2017-16470 de 27/06/2017: 2
Memorando No. 3-2017-14031 de 31/05/2017: 4</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</si>
  <si>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10 funcionarios, de conformidad con el Anexo No. 5, Formato de Inducción al Puesto de Trabajo, del Procedimiento para la Vinculación de funcionarios a la CB:</t>
    </r>
    <r>
      <rPr>
        <b/>
        <sz val="11"/>
        <rFont val="Calibri"/>
        <family val="2"/>
        <scheme val="minor"/>
      </rPr>
      <t xml:space="preserve">
</t>
    </r>
    <r>
      <rPr>
        <sz val="11"/>
        <rFont val="Calibri"/>
        <family val="2"/>
        <scheme val="minor"/>
      </rPr>
      <t xml:space="preserve"> 3-2017-16659 de 29/06/2017: 3
 3-2017-16923 de 04/07/2017: 1
3-2017-16708 de 29/06/2017: 4
 3-2017-22724 de 30/08/2017: 2</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</si>
  <si>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10 funcionarios, de conformidad con el Anexo No. 5, Formato de Inducción al Puesto de Trabajo, del Procedimiento para la Vinculación de funcionarios a la CB:
 3-2017-11378 de 08/05/2017: 1
 3-2017-12969 de 19/05/2017: 3
3-2017-14467 de 02/06/2017: 1
 3-2017-15096 de 09/06/2017: 1
 3-2017-14814 de 06/06/2017: 1
 3-2017-15353 de 13/06/2017: 1
3-2017-19261 de 27/07/2017: 1
 3-2017-21214 de 14/08/2017: 1</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</si>
  <si>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7 funcionarios, de conformidad con el Anexo No. 5, Formato de Inducción al Puesto de Trabajo, del Procedimiento para la Vinculación de funcionarios a la CB:
3-2017-17392 de 07/07/2017: 1
 3-2017-22807 de 30/08/2017: 1
3-2017-12069 de 12/05/2017: 2
 3-2017-16822 de 30/06/2017: 1
 3-2017-22269 de 25/08/2017: 1
Sin memorando: 1</t>
    </r>
  </si>
  <si>
    <r>
      <rPr>
        <b/>
        <sz val="11"/>
        <rFont val="Calibri"/>
        <family val="2"/>
        <scheme val="minor"/>
      </rPr>
      <t xml:space="preserve">Verificación a Agosto de 2017:
</t>
    </r>
    <r>
      <rPr>
        <sz val="11"/>
        <rFont val="Calibri"/>
        <family val="2"/>
        <scheme val="minor"/>
      </rPr>
      <t xml:space="preserve">Evidenciado los siguientes memorandos de remisión  de los formatos de inducción debidamente diligenciados, de 5 funcionarios, de conformidad con el Anexo No. 5, Formato de Inducción al Puesto de Trabajo, del Procedimiento para la Vinculación de funcionarios a la CB:
3-2017-11684 de 10/05/2017: 3
3-2017-15094 de 09/06/2017: 1
3-2017-19430 de 28/07/2017: 1
</t>
    </r>
    <r>
      <rPr>
        <sz val="11"/>
        <color indexed="10"/>
        <rFont val="Calibri"/>
        <family val="2"/>
        <scheme val="minor"/>
      </rPr>
      <t xml:space="preserve">
</t>
    </r>
    <r>
      <rPr>
        <sz val="11"/>
        <rFont val="Calibri"/>
        <family val="2"/>
        <scheme val="minor"/>
      </rPr>
      <t>Igualmente, se constataron las planillas de capacitacion realizada por la Dirección sobre temas relacionados con Papeles de Trabajo, procedimientos del PVCGF:
15/05/2017: 17 servidores públicos
20/06/2017: 16 servidores públicos.</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</si>
  <si>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15  funcionarios, de conformidad con el Anexo No. 5, Formato de Inducción al Puesto de Trabajo, del Procedimiento para la Vinculación de funcionarios a la CB:
3-2017-12125 de 15/05/2017: 2
3-2017-12506 de 17/05/2017: 1
3-2017-16430 de 27/06/2017: 5
3-2017-17619 de 11/07/2017: 1
3-2017-18217 de 17/07/2017: 1
3-2017-19237 de 27/07/2017: 2
3-2017-20693 de 09/08/2017: 2</t>
    </r>
    <r>
      <rPr>
        <b/>
        <sz val="11"/>
        <rFont val="Calibri"/>
        <family val="2"/>
        <scheme val="minor"/>
      </rPr>
      <t xml:space="preserve">
</t>
    </r>
    <r>
      <rPr>
        <sz val="11"/>
        <rFont val="Calibri"/>
        <family val="2"/>
        <scheme val="minor"/>
      </rPr>
      <t>3-2017-22918 de 31/08/2017: 1</t>
    </r>
  </si>
  <si>
    <r>
      <rPr>
        <b/>
        <sz val="11"/>
        <rFont val="Calibri"/>
        <family val="2"/>
        <scheme val="minor"/>
      </rPr>
      <t xml:space="preserve">Verificación a Agosto de 2017:
</t>
    </r>
    <r>
      <rPr>
        <sz val="11"/>
        <rFont val="Calibri"/>
        <family val="2"/>
        <scheme val="minor"/>
      </rPr>
      <t xml:space="preserve">Evidenciados los siguientes memorandos  de remisión de los formatos de inducción debidamente diligenciados, de  5 funcionarios, de conformidad con el Anexo No. 5, Formato de Inducción al Puesto de Trabajo, del Procedimiento para la Vinculación de funcionarios a la CB:
</t>
    </r>
    <r>
      <rPr>
        <b/>
        <sz val="11"/>
        <rFont val="Calibri"/>
        <family val="2"/>
        <scheme val="minor"/>
      </rPr>
      <t xml:space="preserve">
 </t>
    </r>
    <r>
      <rPr>
        <sz val="11"/>
        <rFont val="Calibri"/>
        <family val="2"/>
        <scheme val="minor"/>
      </rPr>
      <t>3-2017-18936 de 25/07/2017: 1
3-2017-14732 de 06/06/2017: 4
No se remitió un formato de inducción, debido a que no había director en ese momento. Se enviará en forma posterior.</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</si>
  <si>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7 funcionarios, de conformidad con el Anexo No. 5, Formato de Inducción al Puesto de Trabajo, del Procedimiento para la Vinculación de funcionarios a la CB:
3-2017-16063 de 21/07/2017: 7</t>
    </r>
  </si>
  <si>
    <r>
      <rPr>
        <b/>
        <sz val="11"/>
        <rFont val="Calibri"/>
        <family val="2"/>
        <scheme val="minor"/>
      </rPr>
      <t>Verificación a Agosto de 2017:</t>
    </r>
    <r>
      <rPr>
        <sz val="11"/>
        <rFont val="Calibri"/>
        <family val="2"/>
        <scheme val="minor"/>
      </rPr>
      <t xml:space="preserve">
Evidenciados los siguientes memorandos  de remisión de los formatos de inducción debidamente diligenciados, de 22 funcionarios, de conformidad con el Anexo No. 5, Formato de Inducción al Puesto de Trabajo, del Procedimiento para la Vinculación de funcionarios a la CB:
3-2017--15630 de 15/06/2017: 12
3-2017-16029 de 21/06/2017: 4
3-2017-16770 de 29/06/2017: 1
3-2017-19786 de 01/08/2017: 3
3-2017-22828 de 30/08/2017: 2
No fue reportado en el consolidado realizado por la Dirección de Planeación.</t>
    </r>
  </si>
  <si>
    <r>
      <rPr>
        <b/>
        <sz val="11"/>
        <rFont val="Calibri"/>
        <family val="2"/>
        <scheme val="minor"/>
      </rPr>
      <t xml:space="preserve">Verificación a Agosto de 2017:
</t>
    </r>
    <r>
      <rPr>
        <sz val="11"/>
        <rFont val="Calibri"/>
        <family val="2"/>
        <scheme val="minor"/>
      </rPr>
      <t>Evidenciados los siguientes memorandos  de remisión de los formatos de inducción debidamente diligenciados, de  9 funcionarios, de conformidad con el Anexo No. 5, Formato de Inducción al Puesto de Trabajo, del Procedimiento para la Vinculación de funcionarios a la CB:
3-2017--21643 de 17/08/2017: 1
3-2017-20552 de 08/08/2017: 3
3-2017-19706 de 01/08/2017: 1
3-2017-18075 de 14/07/2017: 1
3-2017-16284 de 23/06/2017: 1
3-2017-13490 de 24/05/2017: 2</t>
    </r>
  </si>
  <si>
    <r>
      <rPr>
        <b/>
        <sz val="11"/>
        <rFont val="Calibri"/>
        <family val="2"/>
        <scheme val="minor"/>
      </rPr>
      <t xml:space="preserve">Seguimiento a Agosto de 2017:
CULTURA, RECREACIÓN Y DEPORTE: </t>
    </r>
    <r>
      <rPr>
        <sz val="11"/>
        <rFont val="Calibri"/>
        <family val="2"/>
        <scheme val="minor"/>
      </rPr>
      <t>se realizaron 21 mesas de trabajo, así: 
De la auditoria regularidad al IDRD del 1 de febrero al 31 de julio de 2017,  se elaboraron 16 mesas de trabajo. (N°1 del 1-2-2017, N°2 del 13-2-2017, N°3 del 23-2-2017, N°4 del 24-3-2017, N°5 del 7-4-2017, N°6 del 21-4-2017, N°7 del 28-4-2017, N°8 del 3-5-2017, N°9 del 15-5-2017, N°10 del 22-5-2017, N°11 del 6-6-2017, N°12 del 20-6-2017, N°13 del 27-6-2017, N°14 del 29-6-2017, N°15 del 5-7-2017, N°16 del 19-7-2017)
Para la Auditoria en modalidad de Desempeño en el IDRD  y que se encuentra en ejecución, inicio el 1 de agosto de 2017, se han elaborado 2 mesas de trabajo. (No.1 del 11-8-2017, No. 2 del 18-8-2017)
Frente a la Auditoria en modalidad de Regularidad que se lleva a cabo ante la Secretaria Distrital de Cultura, Recreación y Deporte- SDCRD vigencia 2016 y en ejecución, inicio el 1 de agosto de 2017, se han elaborado 2 mesas de trabajo.(No. 1 del 8-8-2017 y N° 2 del 29-8-2017)
Finalmente para la Auditoria en modalidad de Regularidad en el Instituto Distrital de Artes - IDARTES vigencia 2016, y que se encuentra en ejecución, inicio el 1 de agosto de 2017 y se han elaborado 1 mesa de trabajo. (No. 1 del 18-8-2017)</t>
    </r>
  </si>
  <si>
    <r>
      <rPr>
        <b/>
        <sz val="11"/>
        <rFont val="Calibri"/>
        <family val="2"/>
        <scheme val="minor"/>
      </rPr>
      <t>Seguimiento a Agosto de 2017:
DESARROLLO ECONOMICO</t>
    </r>
    <r>
      <rPr>
        <sz val="11"/>
        <rFont val="Calibri"/>
        <family val="2"/>
        <scheme val="minor"/>
      </rPr>
      <t>: 
1. Auditoría Regularidad IDT, programado 4 MESAS. Realizadas 7 MESAS.
2. Auditoría Regularidad SDDE , programado 4 MESAS. Realizadas 7 MESAS
3. Auditoria Regularidad IPES,   programado 4 MESAS. Realizadas 9 MESAS.
4. Auditoría de Desempeño Invest In Bogotá,  programado 4 MESAS. Realizadas 7 MESAS
5. Auditoría de Desempeño IPES,  programado 4 MESAS. Realizadas 7 MESAS
6. Auditoría de Desempeño IDT.  programado 4 MESAS. Realizadas 1 MESA
7. Auditoría de Desempeño SDDE,  programado 4 MESAS. Realizadas 1 MESA
8. Auditoría de Desempeño SDDE,  programado 4 MESAS. Realizadas 0 MESA
9. Auditoría de Desempeño IPES,  programado 4 MESAS. Realizadas 0 MESAS</t>
    </r>
  </si>
  <si>
    <r>
      <rPr>
        <b/>
        <sz val="11"/>
        <rFont val="Calibri"/>
        <family val="2"/>
        <scheme val="minor"/>
      </rPr>
      <t>Seguimiento a Agosto de 2017:
EDUCACIÓN</t>
    </r>
    <r>
      <rPr>
        <sz val="11"/>
        <rFont val="Calibri"/>
        <family val="2"/>
        <scheme val="minor"/>
      </rPr>
      <t>: Durante el segundo cuatrimestre, la Dirección ha realizado mesas de trabajo, con el fin de efectuar seguimiento al avance de las auditorías del PAD vigencia 2017, así como el cumplimiento de los requisitos y procedimientos, de la siguiente manera: 
Aud. Regularidad SED Código 14: Total 5 mesas.
Aud. Regularidad UDFJC Código 15: Total 7 mesas.
Aud. Regularidad IDEP Código 17: Total 3 mesas. 
Aud. Desempeño SED Código 213: Total 3 mesas.
Aud. Desempeño SED Código 214: Total 3 mesas.
Indagación Preliminar: Total 2 mesas.</t>
    </r>
  </si>
  <si>
    <r>
      <t xml:space="preserve">Seguimiento a Agosto de 2017:
EQUIDAD Y GÉNERO: </t>
    </r>
    <r>
      <rPr>
        <sz val="11"/>
        <rFont val="Calibri"/>
        <family val="2"/>
        <scheme val="minor"/>
      </rPr>
      <t xml:space="preserve">Se verificó que durante el  segundo cuatrimestre de 2017 la Dirección  Sectorial de Equidad y  Género realizó un total de 7 mesas de trabajo en las fechas 5, 20 y 22 de mayo y 14 de junio, 31 de julio, 18 y  31 de agosto donde se trataron temas de seguimiento, ejecución del ejercicio auditor en el sujeto de control.  </t>
    </r>
  </si>
  <si>
    <r>
      <t xml:space="preserve">Seguimiento a Agosto de 2017:
GOBIERNO: </t>
    </r>
    <r>
      <rPr>
        <sz val="11"/>
        <rFont val="Calibri"/>
        <family val="2"/>
        <scheme val="minor"/>
      </rPr>
      <t xml:space="preserve">Para las auditorías de regularidad que terminaron en julio de 2017 que fueron la Secretaría General Alacaldía Mayor y DADEP se realizaron las mesas de trabajo programadas de acuerdo con el procedimiento, es así que la valoración de respuestas de cada auditoría quedó consignada en cada una de ellas, total mesas 2.
Para las auditorías de desempeño y regularidad que comenzaron a partir de julio de 2017 se han llevado a cabo mesas de trabajo tal como se definió en el cronograma de auditoría.
En este momento se cuenta con la ,esa de trabajo de la auditoría de desempeño de la Secretaría General Alcaldía Mayor, la cual se presentó el informe final el día viernes 1 de septiembre de 2017. </t>
    </r>
  </si>
  <si>
    <r>
      <t xml:space="preserve">Seguimiento a Agosto de 2017:
HACIENDA: </t>
    </r>
    <r>
      <rPr>
        <sz val="11"/>
        <rFont val="Calibri"/>
        <family val="2"/>
        <scheme val="minor"/>
      </rPr>
      <t>El equipo directivo de la Direcciòn efectùa en forma permanente el seguimiento al avance de las auditorias y  la aplicaciòn de los procedimientos y tèrminos  vigentes, prueba de ello entre otras son las mesas de trabajo realizadas en ejecuciòn de las  Auditorias PAD 2017, de las cuales, en el cuatrenio mayo a agosto se programò  un total de 28 mesas de trabajo  para las siete (7)  auditorias que finalizaron y /o empezaron en el citado periodo (Auditorias que finalizaron : UAECD</t>
    </r>
    <r>
      <rPr>
        <i/>
        <sz val="11"/>
        <rFont val="Calibri"/>
        <family val="2"/>
        <scheme val="minor"/>
      </rPr>
      <t xml:space="preserve"> Regularidad,</t>
    </r>
    <r>
      <rPr>
        <sz val="11"/>
        <rFont val="Calibri"/>
        <family val="2"/>
        <scheme val="minor"/>
      </rPr>
      <t xml:space="preserve"> SDH, </t>
    </r>
    <r>
      <rPr>
        <i/>
        <sz val="11"/>
        <rFont val="Calibri"/>
        <family val="2"/>
        <scheme val="minor"/>
      </rPr>
      <t xml:space="preserve">Regularidad, </t>
    </r>
    <r>
      <rPr>
        <sz val="11"/>
        <rFont val="Calibri"/>
        <family val="2"/>
        <scheme val="minor"/>
      </rPr>
      <t xml:space="preserve">Desempeño SDH - </t>
    </r>
    <r>
      <rPr>
        <i/>
        <sz val="11"/>
        <rFont val="Calibri"/>
        <family val="2"/>
        <scheme val="minor"/>
      </rPr>
      <t>Reteica,</t>
    </r>
    <r>
      <rPr>
        <sz val="11"/>
        <rFont val="Calibri"/>
        <family val="2"/>
        <scheme val="minor"/>
      </rPr>
      <t xml:space="preserve"> SDH , "</t>
    </r>
    <r>
      <rPr>
        <i/>
        <sz val="11"/>
        <rFont val="Calibri"/>
        <family val="2"/>
        <scheme val="minor"/>
      </rPr>
      <t>IPU Locales  Aeropuerto"</t>
    </r>
    <r>
      <rPr>
        <sz val="11"/>
        <rFont val="Calibri"/>
        <family val="2"/>
        <scheme val="minor"/>
      </rPr>
      <t>, Loteria de Bogotà- "</t>
    </r>
    <r>
      <rPr>
        <i/>
        <sz val="11"/>
        <rFont val="Calibri"/>
        <family val="2"/>
        <scheme val="minor"/>
      </rPr>
      <t>Transferencias Sector salud</t>
    </r>
    <r>
      <rPr>
        <sz val="11"/>
        <rFont val="Calibri"/>
        <family val="2"/>
        <scheme val="minor"/>
      </rPr>
      <t xml:space="preserve"> " ,  MALOKA "  </t>
    </r>
    <r>
      <rPr>
        <i/>
        <sz val="11"/>
        <rFont val="Calibri"/>
        <family val="2"/>
        <scheme val="minor"/>
      </rPr>
      <t xml:space="preserve">evaluacion  convenios de Asociacion " ) ( </t>
    </r>
    <r>
      <rPr>
        <sz val="11"/>
        <rFont val="Calibri"/>
        <family val="2"/>
        <scheme val="minor"/>
      </rPr>
      <t>auditoria que inicio</t>
    </r>
    <r>
      <rPr>
        <i/>
        <sz val="11"/>
        <rFont val="Calibri"/>
        <family val="2"/>
        <scheme val="minor"/>
      </rPr>
      <t>. FONCEP- Regularidad)</t>
    </r>
    <r>
      <rPr>
        <sz val="11"/>
        <rFont val="Calibri"/>
        <family val="2"/>
        <scheme val="minor"/>
      </rPr>
      <t xml:space="preserve">  efectùandose con corte a agosto 31  de 2017 la totalidad de ellas. En total de enero a agosto se han programado y realizado  50 mesas de trabajo. </t>
    </r>
  </si>
  <si>
    <r>
      <rPr>
        <b/>
        <sz val="11"/>
        <rFont val="Calibri"/>
        <family val="2"/>
        <scheme val="minor"/>
      </rPr>
      <t xml:space="preserve">Seguimiento a Agosto de 2017:
HÁBITAT Y AMBIENTE: </t>
    </r>
    <r>
      <rPr>
        <sz val="11"/>
        <rFont val="Calibri"/>
        <family val="2"/>
        <scheme val="minor"/>
      </rPr>
      <t>Las actas de acuerdo con cada auditoría por sujeto de control son:
JJB(R) 5, IDIGER(R) 5, SDA(R) 6, SDH(R) 11, ERU(R) 9, IDIGER(D) 7, JB(D) 7, SDA(D) 7, CVP(R) 1, ERU(D) 2, SDP(R) 3.</t>
    </r>
  </si>
  <si>
    <r>
      <t xml:space="preserve">Seguimiento a Agosto de 2017:
INTEGRACION SOCIAL:  </t>
    </r>
    <r>
      <rPr>
        <sz val="11"/>
        <rFont val="Calibri"/>
        <family val="2"/>
        <scheme val="minor"/>
      </rPr>
      <t>Auditoría regularidad IDIPRON 2 mesas de trabajo. Auditoría regularidad SDIS 2 mesas de trabajo. Auditoría Desempeño IDIPRON evaluación UPIS 8 mesas de trabajo, Auditoría Desempeño SDIS política familia 2 mesas de trabajo, Auditoría Desempeño SDIS política juventud 2 mesas de trabajo</t>
    </r>
  </si>
  <si>
    <r>
      <rPr>
        <b/>
        <sz val="11"/>
        <rFont val="Calibri"/>
        <family val="2"/>
        <scheme val="minor"/>
      </rPr>
      <t>Seguimiento a Agosto de 2017:
MOVILIDAD</t>
    </r>
    <r>
      <rPr>
        <sz val="11"/>
        <rFont val="Calibri"/>
        <family val="2"/>
        <scheme val="minor"/>
      </rPr>
      <t xml:space="preserve"> : Se realizaron 8 mesas de trabajo donde se trataron temas de seguimiento y ejercicio auditor.</t>
    </r>
  </si>
  <si>
    <r>
      <rPr>
        <b/>
        <sz val="11"/>
        <rFont val="Calibri"/>
        <family val="2"/>
        <scheme val="minor"/>
      </rPr>
      <t>Seguimiento a Agosto de 2017:
PARTICIPACIÓN CIUDADANA Y DESARROLLO LOCAL:</t>
    </r>
    <r>
      <rPr>
        <sz val="11"/>
        <rFont val="Calibri"/>
        <family val="2"/>
        <scheme val="minor"/>
      </rPr>
      <t xml:space="preserve"> Se realizó el seguimiento al avance de las auditorías en 280 mesas de trabajo de las 280 mesas programadas.</t>
    </r>
  </si>
  <si>
    <r>
      <t xml:space="preserve">Seguimiento a Agosto de 2017:
REACCIÓN INMEDIATA: </t>
    </r>
    <r>
      <rPr>
        <sz val="11"/>
        <rFont val="Calibri"/>
        <family val="2"/>
        <scheme val="minor"/>
      </rPr>
      <t>Se verificó que durante el segundo cuatrimestre de 2017 la Dirección de Reacción Inmediata realizó un total de 08 mesas de trabajo en las siguientes fechas: Mayo 03 de 2017- Acta 07; Mayo 11 de 2017- Acta 08; Mayo 30 de 2017- Acta 09; Junio 09 de 2017- Acta 10; Junio 22 de 2017- Acta 11; Julio 05 de 2017- Acta 12; Julio 26 de 2017- Acta 13; Agosto 03 de 2017- Acta 14 y 15, donde se trató lo concerniente a los procedimientos y buenas prácticas del ejercicio auditor.</t>
    </r>
  </si>
  <si>
    <r>
      <rPr>
        <b/>
        <sz val="11"/>
        <rFont val="Calibri"/>
        <family val="2"/>
        <scheme val="minor"/>
      </rPr>
      <t>Seguimiento a Agosto de 2017:
SALUD:</t>
    </r>
    <r>
      <rPr>
        <sz val="11"/>
        <rFont val="Calibri"/>
        <family val="2"/>
        <scheme val="minor"/>
      </rPr>
      <t xml:space="preserve"> En este cuatrimestre la Dirección Sectorial ha verificado el cumplimiento de los procedimientos establecidos para el PVCGF; sin embargo, no se cuenta con la información para alimentar las variables, en la medida que no se han recibido la totalidad de Expedientes de Auditoría, teniendo en cuenta la fecha de terminación de algunas auditorías; tan pronto se cuente con la información, se hará alcance al reporte.</t>
    </r>
  </si>
  <si>
    <r>
      <t xml:space="preserve">Seguimiento a Agosto de 2017:
SERVICIOS PÚBLICOS:  </t>
    </r>
    <r>
      <rPr>
        <sz val="11"/>
        <rFont val="Calibri"/>
        <family val="2"/>
        <scheme val="minor"/>
      </rPr>
      <t>Del 1 de mayo al 31 de agosto de 2017, se han realizado 31 actas de mesas de trabajo en las auditorias de Emgesa, Skynet, Acueducto, ETB, EEB, Colvatel, TGI, UAESP, Caudales y Aguas de Bogotá, las cuales reposan en el archivo documental de cada una de ellas.</t>
    </r>
  </si>
  <si>
    <r>
      <rPr>
        <b/>
        <sz val="11"/>
        <rFont val="Calibri"/>
        <family val="2"/>
        <scheme val="minor"/>
      </rPr>
      <t xml:space="preserve">Verificación a Agosto de 2017:
</t>
    </r>
    <r>
      <rPr>
        <sz val="11"/>
        <rFont val="Calibri"/>
        <family val="2"/>
        <scheme val="minor"/>
      </rPr>
      <t xml:space="preserve">Evidenciada selectivamente la realización de seguimiento al avance de las auditorías en 5 mesas de trabajo:
</t>
    </r>
    <r>
      <rPr>
        <b/>
        <sz val="11"/>
        <rFont val="Calibri"/>
        <family val="2"/>
        <scheme val="minor"/>
      </rPr>
      <t xml:space="preserve">
1. Auditoría Desempeño al IDRD:</t>
    </r>
    <r>
      <rPr>
        <sz val="11"/>
        <rFont val="Calibri"/>
        <family val="2"/>
        <scheme val="minor"/>
      </rPr>
      <t xml:space="preserve"> 
Acta No. 1 de 11/08/2017,  aprobación del Plan de Trabajo 
Acta No. 2 de 17/08/2017, muestra de auditoría.
Acta No. 3 de 04/09/2017, avance de auditoría.
</t>
    </r>
    <r>
      <rPr>
        <sz val="11"/>
        <color indexed="10"/>
        <rFont val="Calibri"/>
        <family val="2"/>
        <scheme val="minor"/>
      </rPr>
      <t xml:space="preserve">
</t>
    </r>
    <r>
      <rPr>
        <b/>
        <sz val="11"/>
        <rFont val="Calibri"/>
        <family val="2"/>
        <scheme val="minor"/>
      </rPr>
      <t>2. Auditoría de Regularidad ante la Secretaría Distrital de Cultura, Recreación y Deporte- SDCRD:</t>
    </r>
    <r>
      <rPr>
        <sz val="11"/>
        <rFont val="Calibri"/>
        <family val="2"/>
        <scheme val="minor"/>
      </rPr>
      <t xml:space="preserve">
Acta No. 1 de 08/08/2017, avance auditoría. 
Acta No. 2 de 29/08/2017,  avance auditoría. </t>
    </r>
  </si>
  <si>
    <r>
      <rPr>
        <b/>
        <sz val="11"/>
        <rFont val="Calibri"/>
        <family val="2"/>
        <scheme val="minor"/>
      </rPr>
      <t xml:space="preserve">Verificación a Agosto de 2017:
</t>
    </r>
    <r>
      <rPr>
        <sz val="11"/>
        <rFont val="Calibri"/>
        <family val="2"/>
        <scheme val="minor"/>
      </rPr>
      <t xml:space="preserve">Evidenciada realización de seguimiento al avance de las auditorías en 8 mesas de trabajo:
</t>
    </r>
    <r>
      <rPr>
        <b/>
        <sz val="11"/>
        <rFont val="Calibri"/>
        <family val="2"/>
        <scheme val="minor"/>
      </rPr>
      <t xml:space="preserve">1. Auditoría Regularidad IDT: </t>
    </r>
    <r>
      <rPr>
        <sz val="11"/>
        <rFont val="Calibri"/>
        <family val="2"/>
        <scheme val="minor"/>
      </rPr>
      <t xml:space="preserve">
No. 6 de 09/05/2017, validación del informe preliminar.
No. 7 de 16/05/2017, Validación Respuesta sujeto de control.</t>
    </r>
    <r>
      <rPr>
        <sz val="11"/>
        <color indexed="10"/>
        <rFont val="Calibri"/>
        <family val="2"/>
        <scheme val="minor"/>
      </rPr>
      <t xml:space="preserve">
</t>
    </r>
    <r>
      <rPr>
        <b/>
        <sz val="11"/>
        <rFont val="Calibri"/>
        <family val="2"/>
        <scheme val="minor"/>
      </rPr>
      <t>2. Auditoría Regularidad SDDE:</t>
    </r>
    <r>
      <rPr>
        <sz val="11"/>
        <rFont val="Calibri"/>
        <family val="2"/>
        <scheme val="minor"/>
      </rPr>
      <t xml:space="preserve">
No. 6 de 08/05/2017, validación del informe preliminar.
No. 7 de 22/05/2017, Validación Respuesta sujeto de control.</t>
    </r>
    <r>
      <rPr>
        <sz val="11"/>
        <color indexed="10"/>
        <rFont val="Calibri"/>
        <family val="2"/>
        <scheme val="minor"/>
      </rPr>
      <t xml:space="preserve">
</t>
    </r>
    <r>
      <rPr>
        <b/>
        <sz val="11"/>
        <rFont val="Calibri"/>
        <family val="2"/>
        <scheme val="minor"/>
      </rPr>
      <t xml:space="preserve">3. Auditoría Regularidad IPES: </t>
    </r>
    <r>
      <rPr>
        <sz val="11"/>
        <color indexed="10"/>
        <rFont val="Calibri"/>
        <family val="2"/>
        <scheme val="minor"/>
      </rPr>
      <t xml:space="preserve">
</t>
    </r>
    <r>
      <rPr>
        <sz val="11"/>
        <rFont val="Calibri"/>
        <family val="2"/>
        <scheme val="minor"/>
      </rPr>
      <t>No. 6 de 09/05/2017, avance de auditoría. validación del informe preliminar.
No. 7 de 19/05/2017, avance de auditoría. 
No. 8 de 29/06/2017, validación del informe preliminar.
No. 9 de 11/07/2017, Validación Respuesta sujeto de control.</t>
    </r>
  </si>
  <si>
    <r>
      <t xml:space="preserve">Verificación a Agosto de 2017:
</t>
    </r>
    <r>
      <rPr>
        <sz val="11"/>
        <rFont val="Calibri"/>
        <family val="2"/>
        <scheme val="minor"/>
      </rPr>
      <t xml:space="preserve">Evidenciada realización de seguimiento al avance de las auditorías en 13 mesas de trabajo, en forma muestral:
</t>
    </r>
    <r>
      <rPr>
        <b/>
        <sz val="11"/>
        <rFont val="Calibri"/>
        <family val="2"/>
        <scheme val="minor"/>
      </rPr>
      <t>EDUCACIÓN:</t>
    </r>
    <r>
      <rPr>
        <sz val="11"/>
        <rFont val="Calibri"/>
        <family val="2"/>
        <scheme val="minor"/>
      </rPr>
      <t xml:space="preserve"> </t>
    </r>
    <r>
      <rPr>
        <sz val="11"/>
        <color indexed="10"/>
        <rFont val="Calibri"/>
        <family val="2"/>
        <scheme val="minor"/>
      </rPr>
      <t xml:space="preserve">
</t>
    </r>
    <r>
      <rPr>
        <b/>
        <sz val="11"/>
        <rFont val="Calibri"/>
        <family val="2"/>
        <scheme val="minor"/>
      </rPr>
      <t>1. Aud. Regularidad SED</t>
    </r>
    <r>
      <rPr>
        <sz val="11"/>
        <rFont val="Calibri"/>
        <family val="2"/>
        <scheme val="minor"/>
      </rPr>
      <t xml:space="preserve">
No. 3 de 01/06/2017, avance auditoría
No. 4 de 15/06/2017, avance auditoría
No. 5 de 22/06/2017, selección de la muestra</t>
    </r>
    <r>
      <rPr>
        <sz val="11"/>
        <color indexed="10"/>
        <rFont val="Calibri"/>
        <family val="2"/>
        <scheme val="minor"/>
      </rPr>
      <t xml:space="preserve">
</t>
    </r>
    <r>
      <rPr>
        <sz val="11"/>
        <rFont val="Calibri"/>
        <family val="2"/>
        <scheme val="minor"/>
      </rPr>
      <t>No. 6 de 12/07/2017, Informe Preliminar
No. 7 de 19/07/2017, Análisis observaciones Respuesta Informe Preliminar</t>
    </r>
    <r>
      <rPr>
        <sz val="11"/>
        <color indexed="10"/>
        <rFont val="Calibri"/>
        <family val="2"/>
        <scheme val="minor"/>
      </rPr>
      <t xml:space="preserve">
</t>
    </r>
    <r>
      <rPr>
        <b/>
        <sz val="11"/>
        <rFont val="Calibri"/>
        <family val="2"/>
        <scheme val="minor"/>
      </rPr>
      <t>2. Aud. Regularidad UDFJC:</t>
    </r>
    <r>
      <rPr>
        <sz val="11"/>
        <rFont val="Calibri"/>
        <family val="2"/>
        <scheme val="minor"/>
      </rPr>
      <t xml:space="preserve">
No. 6 de 19/05/2017, avance auditoría
No. 7 de 16/06/2017, avance auditoría 
No. 8 de 16/06/2017, avance auditoría
No. 9 de 23/06/2017, avance auditoría
No. 10 de 06/07/2017, avance auditoría
No. 11 de 19/07/2017, avance auditoría
</t>
    </r>
    <r>
      <rPr>
        <b/>
        <sz val="11"/>
        <rFont val="Calibri"/>
        <family val="2"/>
        <scheme val="minor"/>
      </rPr>
      <t>3. Aud. Desempeño SED Código 213</t>
    </r>
    <r>
      <rPr>
        <sz val="11"/>
        <rFont val="Calibri"/>
        <family val="2"/>
        <scheme val="minor"/>
      </rPr>
      <t xml:space="preserve">
No. 1 de 04/08/2017, presentación equipo de auditoría</t>
    </r>
    <r>
      <rPr>
        <sz val="11"/>
        <color indexed="10"/>
        <rFont val="Calibri"/>
        <family val="2"/>
        <scheme val="minor"/>
      </rPr>
      <t xml:space="preserve">
</t>
    </r>
    <r>
      <rPr>
        <sz val="11"/>
        <rFont val="Calibri"/>
        <family val="2"/>
        <scheme val="minor"/>
      </rPr>
      <t>No. 2 de 18/08/2017, Referenciación papeles de trabajo</t>
    </r>
    <r>
      <rPr>
        <sz val="11"/>
        <color indexed="10"/>
        <rFont val="Calibri"/>
        <family val="2"/>
        <scheme val="minor"/>
      </rPr>
      <t xml:space="preserve">
</t>
    </r>
  </si>
  <si>
    <r>
      <t>Verificación a Agosto de 2017:</t>
    </r>
    <r>
      <rPr>
        <sz val="11"/>
        <rFont val="Calibri"/>
        <family val="2"/>
        <scheme val="minor"/>
      </rPr>
      <t xml:space="preserve">
Evidenciada realización de seguimiento al avance de la auditoría en 7 mesas de trabajo:</t>
    </r>
    <r>
      <rPr>
        <b/>
        <sz val="11"/>
        <rFont val="Calibri"/>
        <family val="2"/>
        <scheme val="minor"/>
      </rPr>
      <t xml:space="preserve">
1. Secretaría de la Mujer:</t>
    </r>
    <r>
      <rPr>
        <sz val="11"/>
        <rFont val="Calibri"/>
        <family val="2"/>
        <scheme val="minor"/>
      </rPr>
      <t xml:space="preserve">
No. 1 de 05/05/2017, avance auditoría
No. 2 de 20/05/201,  avance auditoría
No. 3 de 22/05/2017,  avance auditoría
No. 4 de 14/06/2017,  avance auditoría
No. 5 de 31/07/2017, avance auditoría 
No. 6 de 18/08/2017,  avance auditoría
No. 7 de 31/08/2017,  avance auditoría
</t>
    </r>
  </si>
  <si>
    <r>
      <rPr>
        <b/>
        <sz val="11"/>
        <rFont val="Calibri"/>
        <family val="2"/>
        <scheme val="minor"/>
      </rPr>
      <t>Verificación a Agosto de 2017:</t>
    </r>
    <r>
      <rPr>
        <sz val="11"/>
        <rFont val="Calibri"/>
        <family val="2"/>
        <scheme val="minor"/>
      </rPr>
      <t xml:space="preserve">
Constatada realización de 5 mesas de trabajo:
No.1 de 22/05/2017, avance de auditoría.
No. 2 de 24/05/2017, avance de auditoría.
No. 3 de 26/05/2017, avance de auditoría. 
No. 4 de 09/06/2017, avance de auditoría.
No. 5 de 29/06/2017, avance de auditoría.
No fue reportado en el consolidado realizado por la Dirección de Planeación.</t>
    </r>
  </si>
  <si>
    <r>
      <t xml:space="preserve">Verificación a Agosto de 2017:
</t>
    </r>
    <r>
      <rPr>
        <sz val="11"/>
        <rFont val="Calibri"/>
        <family val="2"/>
        <scheme val="minor"/>
      </rPr>
      <t>Evidenciada realización de seguimiento al avance de la auditoría en 8 mesas de trabajo:</t>
    </r>
    <r>
      <rPr>
        <b/>
        <sz val="11"/>
        <rFont val="Calibri"/>
        <family val="2"/>
        <scheme val="minor"/>
      </rPr>
      <t xml:space="preserve">
Secretaría General Alcaldía Mayor, Visita Fiscal</t>
    </r>
    <r>
      <rPr>
        <sz val="11"/>
        <rFont val="Calibri"/>
        <family val="2"/>
        <scheme val="minor"/>
      </rPr>
      <t xml:space="preserve">
Acta No. 1 de 01/08/2017, avance 
Acta No. 2 de 24/08/2017, avance 
Acta No. 3 de 01/09/2017, avance </t>
    </r>
    <r>
      <rPr>
        <sz val="11"/>
        <color indexed="10"/>
        <rFont val="Calibri"/>
        <family val="2"/>
        <scheme val="minor"/>
      </rPr>
      <t xml:space="preserve">
</t>
    </r>
    <r>
      <rPr>
        <b/>
        <sz val="11"/>
        <rFont val="Calibri"/>
        <family val="2"/>
        <scheme val="minor"/>
      </rPr>
      <t>DADEP, Auditoría Desempeño</t>
    </r>
    <r>
      <rPr>
        <sz val="11"/>
        <rFont val="Calibri"/>
        <family val="2"/>
        <scheme val="minor"/>
      </rPr>
      <t xml:space="preserve">
Acta No. 1 de 19/07/2017, Plan de Trabajo.
Acta No. 2 de 18/08/2017, seguimiento.
Secretaría de gobierno, Auditoría de Regularidad.
No. 1 de 26/07/2017, asignación componentes
No. 2 de 17/08/2017, avance.
P</t>
    </r>
    <r>
      <rPr>
        <b/>
        <sz val="11"/>
        <rFont val="Calibri"/>
        <family val="2"/>
        <scheme val="minor"/>
      </rPr>
      <t>ersonería, Auditoría de Desempeño</t>
    </r>
    <r>
      <rPr>
        <sz val="11"/>
        <rFont val="Calibri"/>
        <family val="2"/>
        <scheme val="minor"/>
      </rPr>
      <t xml:space="preserve">
No. 1 de 22/08/2017, asignación componentes</t>
    </r>
  </si>
  <si>
    <r>
      <t xml:space="preserve">Verificación a Agosto de 2017:
</t>
    </r>
    <r>
      <rPr>
        <sz val="11"/>
        <rFont val="Calibri"/>
        <family val="2"/>
        <scheme val="minor"/>
      </rPr>
      <t xml:space="preserve">Evidenciada realización de seguimiento al avance de la auditoría en 12 mesas de trabajo:
</t>
    </r>
    <r>
      <rPr>
        <b/>
        <sz val="11"/>
        <rFont val="Calibri"/>
        <family val="2"/>
        <scheme val="minor"/>
      </rPr>
      <t>Secretaría de Hacienda, Auditoría de Regularidad:</t>
    </r>
    <r>
      <rPr>
        <sz val="11"/>
        <rFont val="Calibri"/>
        <family val="2"/>
        <scheme val="minor"/>
      </rPr>
      <t xml:space="preserve">
No. 7 de 15/06/2017, Presentación observaciones
avance de auditoría.
No. 8 de 16/06/2017, matriz de calificación de otros componentes.
No. 9 de 22-23/06/2017, Informe Preliminar
No. 10 de 25/06/2017,  Beneficios de control fiscal
No. 11 de 29/06/2017, Análisis respuesta Informe Prelinmianr.
No. 12 de 06/07/2017, Informe final. 
</t>
    </r>
    <r>
      <rPr>
        <b/>
        <sz val="11"/>
        <rFont val="Calibri"/>
        <family val="2"/>
        <scheme val="minor"/>
      </rPr>
      <t>Secretaría de Hacienda, Auditoría de Desempeño:</t>
    </r>
    <r>
      <rPr>
        <sz val="11"/>
        <rFont val="Calibri"/>
        <family val="2"/>
        <scheme val="minor"/>
      </rPr>
      <t xml:space="preserve">
No. 1 de 04/07/2017,  seguimiento
No. 2 de 10/07/2017, seguimiento
No. 3 de 26/07/2017, observaciones
No. 4 de 03/08/2017,  Informe Preliminar
No. 5 de 10/08/2017,  Análisis Respuesta Informe Preliminar
No. 6 de 21/08/2017,  Informe Final.</t>
    </r>
  </si>
  <si>
    <r>
      <t xml:space="preserve">Verificación a Agosto de 2017:
</t>
    </r>
    <r>
      <rPr>
        <sz val="11"/>
        <rFont val="Calibri"/>
        <family val="2"/>
        <scheme val="minor"/>
      </rPr>
      <t>Evidenciada realización de seguimiento al avance de la auditoría en 6 mesas de trabajo:</t>
    </r>
    <r>
      <rPr>
        <b/>
        <sz val="11"/>
        <rFont val="Calibri"/>
        <family val="2"/>
        <scheme val="minor"/>
      </rPr>
      <t xml:space="preserve">
Secretaría Distrital de Hábitat, Auditoría de Regularidad.</t>
    </r>
    <r>
      <rPr>
        <sz val="11"/>
        <rFont val="Calibri"/>
        <family val="2"/>
        <scheme val="minor"/>
      </rPr>
      <t xml:space="preserve">
No. 5 de 09/05/2017, avance. 
No. 6 de 22/05/2017, avance. </t>
    </r>
    <r>
      <rPr>
        <sz val="11"/>
        <color indexed="10"/>
        <rFont val="Calibri"/>
        <family val="2"/>
        <scheme val="minor"/>
      </rPr>
      <t xml:space="preserve">
</t>
    </r>
    <r>
      <rPr>
        <b/>
        <sz val="11"/>
        <rFont val="Calibri"/>
        <family val="2"/>
        <scheme val="minor"/>
      </rPr>
      <t>Secretaría Distrital de Hábitat, Auditoría de Desempeño.</t>
    </r>
    <r>
      <rPr>
        <sz val="11"/>
        <rFont val="Calibri"/>
        <family val="2"/>
        <scheme val="minor"/>
      </rPr>
      <t xml:space="preserve">
No. 1 de 28/06/2017, avance. 
No. 2 de 03/08/2017, avance. 
No. 3 de 10/08/2017, avance. </t>
    </r>
    <r>
      <rPr>
        <sz val="11"/>
        <color indexed="10"/>
        <rFont val="Calibri"/>
        <family val="2"/>
        <scheme val="minor"/>
      </rPr>
      <t xml:space="preserve">
</t>
    </r>
    <r>
      <rPr>
        <b/>
        <sz val="11"/>
        <rFont val="Calibri"/>
        <family val="2"/>
        <scheme val="minor"/>
      </rPr>
      <t>IDIGER, Auditoría de Regularidad.</t>
    </r>
    <r>
      <rPr>
        <sz val="11"/>
        <rFont val="Calibri"/>
        <family val="2"/>
        <scheme val="minor"/>
      </rPr>
      <t xml:space="preserve">
No. 5 de 10-11/05/2017, avance. </t>
    </r>
    <r>
      <rPr>
        <sz val="11"/>
        <color indexed="10"/>
        <rFont val="Calibri"/>
        <family val="2"/>
        <scheme val="minor"/>
      </rPr>
      <t xml:space="preserve">
 </t>
    </r>
  </si>
  <si>
    <r>
      <t xml:space="preserve">Verificación a Agosto de 2017:
</t>
    </r>
    <r>
      <rPr>
        <sz val="11"/>
        <rFont val="Calibri"/>
        <family val="2"/>
        <scheme val="minor"/>
      </rPr>
      <t xml:space="preserve">Evidenciada en forma muestral la realización de seguimiento al avance de la auditoría en 14 mesas de trabajo:
 </t>
    </r>
    <r>
      <rPr>
        <b/>
        <sz val="11"/>
        <rFont val="Calibri"/>
        <family val="2"/>
        <scheme val="minor"/>
      </rPr>
      <t xml:space="preserve">
Auditoría Regularidad IDIPRON </t>
    </r>
    <r>
      <rPr>
        <sz val="11"/>
        <rFont val="Calibri"/>
        <family val="2"/>
        <scheme val="minor"/>
      </rPr>
      <t xml:space="preserve">
No. 4 de 02/05/2017, seguimiento
No. 5 de 19/05/2017, seguimiento
</t>
    </r>
    <r>
      <rPr>
        <b/>
        <sz val="11"/>
        <rFont val="Calibri"/>
        <family val="2"/>
        <scheme val="minor"/>
      </rPr>
      <t>SDIS, Auditoría Regularidad.</t>
    </r>
    <r>
      <rPr>
        <sz val="11"/>
        <rFont val="Calibri"/>
        <family val="2"/>
        <scheme val="minor"/>
      </rPr>
      <t xml:space="preserve">
No. 5 de 21/06/2017, seguimiento
No. 6 de 19/07/2017, seguimiento</t>
    </r>
    <r>
      <rPr>
        <sz val="11"/>
        <color indexed="10"/>
        <rFont val="Calibri"/>
        <family val="2"/>
        <scheme val="minor"/>
      </rPr>
      <t xml:space="preserve">
</t>
    </r>
    <r>
      <rPr>
        <b/>
        <sz val="11"/>
        <rFont val="Calibri"/>
        <family val="2"/>
        <scheme val="minor"/>
      </rPr>
      <t>UPIS, Unidad e Protección Integral, Auditoría Desempeño</t>
    </r>
    <r>
      <rPr>
        <sz val="11"/>
        <rFont val="Calibri"/>
        <family val="2"/>
        <scheme val="minor"/>
      </rPr>
      <t xml:space="preserve">
No. 1 de 15/06/2017, seguimiento
No. 2 de 28/06/2017, seguimiento
No. 3 de 13/07/2017, seguimiento
No. 4 de 26/07/2017, seguimiento
No. 5 de 31/07/2017, seguimiento
No. 6 de 09/08/2017, Informe Preliminar
No. 7 de 22/08/2017, Validación Respuesta Informe Preliminar
No. 8 de 23/08/2017, Informe Final.
</t>
    </r>
    <r>
      <rPr>
        <b/>
        <sz val="11"/>
        <rFont val="Calibri"/>
        <family val="2"/>
        <scheme val="minor"/>
      </rPr>
      <t>SDIS, Auditoría Regularidad</t>
    </r>
    <r>
      <rPr>
        <sz val="11"/>
        <rFont val="Calibri"/>
        <family val="2"/>
        <scheme val="minor"/>
      </rPr>
      <t xml:space="preserve">
 No. 5 de 21/06/2017, seguimiento
No. 6 de 19/07/2017, seguimiento</t>
    </r>
  </si>
  <si>
    <r>
      <t xml:space="preserve">Verificación a Agosto de 2017:
</t>
    </r>
    <r>
      <rPr>
        <sz val="11"/>
        <rFont val="Calibri"/>
        <family val="2"/>
        <scheme val="minor"/>
      </rPr>
      <t xml:space="preserve">Se evidenciaron 13 mesas de trabajo de Auditorías de Regularidad de avance de la evaluación  de cada uno de los factores que componen la auditoría:
</t>
    </r>
    <r>
      <rPr>
        <b/>
        <sz val="11"/>
        <rFont val="Calibri"/>
        <family val="2"/>
        <scheme val="minor"/>
      </rPr>
      <t xml:space="preserve">Transmilenio: </t>
    </r>
    <r>
      <rPr>
        <sz val="11"/>
        <rFont val="Calibri"/>
        <family val="2"/>
        <scheme val="minor"/>
      </rPr>
      <t xml:space="preserve">
No. 4 de 08/05/2017, avance evaluación de cada uno de los factores
No. 5 de 07/06/2017, seguimiento
No. 6 de 29/06/2017, observaciones
No. 7 de 18/07/2017, seguimiento
</t>
    </r>
    <r>
      <rPr>
        <b/>
        <sz val="11"/>
        <rFont val="Calibri"/>
        <family val="2"/>
        <scheme val="minor"/>
      </rPr>
      <t>Unidad Administrativa  Especial de Rehabilitación y Mantenimiento Vial:</t>
    </r>
    <r>
      <rPr>
        <sz val="11"/>
        <rFont val="Calibri"/>
        <family val="2"/>
        <scheme val="minor"/>
      </rPr>
      <t xml:space="preserve">
No. 5 de 11/05/2017, Informe Preliminar
No. 6 de 18/05/2017, Análisis respuesta Informe Preliminar
</t>
    </r>
    <r>
      <rPr>
        <b/>
        <sz val="11"/>
        <rFont val="Calibri"/>
        <family val="2"/>
        <scheme val="minor"/>
      </rPr>
      <t>Secretaría de Movilidad</t>
    </r>
    <r>
      <rPr>
        <sz val="11"/>
        <rFont val="Calibri"/>
        <family val="2"/>
        <scheme val="minor"/>
      </rPr>
      <t xml:space="preserve">
No. 5 de 09/05/2017, seguimiento
No. 6 de 07/06/2017, seguimiento
No. 7 de 30/06/2017, informe preliminar
No. 8 de 18/07/2017, seguimiento
</t>
    </r>
    <r>
      <rPr>
        <b/>
        <sz val="11"/>
        <rFont val="Calibri"/>
        <family val="2"/>
        <scheme val="minor"/>
      </rPr>
      <t>IDU</t>
    </r>
    <r>
      <rPr>
        <sz val="11"/>
        <rFont val="Calibri"/>
        <family val="2"/>
        <scheme val="minor"/>
      </rPr>
      <t xml:space="preserve">
No. 5 de 05/06/2017, Informe Preliminar
No. 6 de 29/06/2017, Análisis respuesta Informe Preliminar
No. 7 de 19/07/2017, seguimiento.</t>
    </r>
  </si>
  <si>
    <r>
      <t xml:space="preserve">Verificación a Agosto de 2017:
</t>
    </r>
    <r>
      <rPr>
        <sz val="11"/>
        <rFont val="Calibri"/>
        <family val="2"/>
        <scheme val="minor"/>
      </rPr>
      <t xml:space="preserve">Se constataron selectivamente 15 mesas de trabajo de Auditorías de Regularidad de avance de la evaluación  de cada uno de los factores que componen la auditoría:Se tomó una muestra de 3 localidades, evidenciándose la ejecución de 15 mesas de trabajo así:
</t>
    </r>
    <r>
      <rPr>
        <b/>
        <sz val="11"/>
        <rFont val="Calibri"/>
        <family val="2"/>
        <scheme val="minor"/>
      </rPr>
      <t>Candelaria, Auditoría de Regularidad</t>
    </r>
    <r>
      <rPr>
        <sz val="11"/>
        <rFont val="Calibri"/>
        <family val="2"/>
        <scheme val="minor"/>
      </rPr>
      <t xml:space="preserve">
No. 6 de 11/05/2017, Aprobación observaciones e Informe Preliminar
No. 7 de 18/05/2017, Consolidación  Matriz Calificación
No. 8 de 19/05/2017, Análisis respuesta  Informe Preliminar.
No. 9 de 23/05/2017, Aprobación Informe Final
No. 10 de 25/05/2017, Aprobaciónbeneficios de control fiscal.
</t>
    </r>
    <r>
      <rPr>
        <b/>
        <sz val="11"/>
        <rFont val="Calibri"/>
        <family val="2"/>
        <scheme val="minor"/>
      </rPr>
      <t>Los Mártires, Auditoría de Regularidad</t>
    </r>
    <r>
      <rPr>
        <sz val="11"/>
        <rFont val="Calibri"/>
        <family val="2"/>
        <scheme val="minor"/>
      </rPr>
      <t xml:space="preserve">
No. 7 de 02/05/2017, Consolidación Matriz Calificación
No. 8 de 05/05/2017, Aprobación observaciones e Informe Preliminar 
No. 9 de 15/05/2017, Análisis respuesta Informe Preliminar.
No. 10 de 25/05/2017, Aprobación Informe Final
</t>
    </r>
    <r>
      <rPr>
        <b/>
        <sz val="11"/>
        <rFont val="Calibri"/>
        <family val="2"/>
        <scheme val="minor"/>
      </rPr>
      <t>Los Mártires, Auditoría de Desempeño</t>
    </r>
    <r>
      <rPr>
        <sz val="11"/>
        <rFont val="Calibri"/>
        <family val="2"/>
        <scheme val="minor"/>
      </rPr>
      <t xml:space="preserve">
No. 1 de 07/06/2017, Memorando de asignación y Plan de Auditoría.
No. 2 de 19/07/2017, Seguimiento, avance y evaluación
No. 3 de 26/07/2017, Validación beneficios de control fiscal
Aprobación Informe Final
No. 4 de 14/08/2017, Aprobación observaciones e Informe Preliminar
No. 5 de 22/08/2017, Análisis respuesta Informe Preliminar.
No. 6 de 25/08/2017, Aprobación Informe Final.
</t>
    </r>
  </si>
  <si>
    <r>
      <t xml:space="preserve">Verificación a Agosto de 2017:
</t>
    </r>
    <r>
      <rPr>
        <sz val="11"/>
        <rFont val="Calibri"/>
        <family val="2"/>
        <scheme val="minor"/>
      </rPr>
      <t>Se constató la realización de 8 mesas de trabajo:
No. 7 de 03/05/2017, seguimiento.
No. 8 de 11/05/2017, seguimiento.
No. 9 de 30/05/2017, seguimiento.
No. 10 de 09/06/2017, seguimiento.
No. 11 de 22/06/2017, seguimiento.
No. 12 de 05/07/2017, seguimiento.
No. 13 de 26/07/2017, seguimiento.
No. 14 de 03/08/2017, seguimiento.</t>
    </r>
  </si>
  <si>
    <r>
      <rPr>
        <b/>
        <sz val="11"/>
        <rFont val="Calibri"/>
        <family val="2"/>
        <scheme val="minor"/>
      </rPr>
      <t>Verificación a Agosto de 2017:</t>
    </r>
    <r>
      <rPr>
        <sz val="11"/>
        <rFont val="Calibri"/>
        <family val="2"/>
        <scheme val="minor"/>
      </rPr>
      <t xml:space="preserve">
Fue evidenciada la ejecución de 10 mesas de trabajo:
</t>
    </r>
    <r>
      <rPr>
        <b/>
        <sz val="11"/>
        <rFont val="Calibri"/>
        <family val="2"/>
        <scheme val="minor"/>
      </rPr>
      <t xml:space="preserve">Capital Salud, Auditoría de Regularidad </t>
    </r>
    <r>
      <rPr>
        <sz val="11"/>
        <rFont val="Calibri"/>
        <family val="2"/>
        <scheme val="minor"/>
      </rPr>
      <t xml:space="preserve">
No. 7 de 11/05/2017, modificación de tiempos de ejecución.
No. 8 de 16/05/2017, ajuste muestra contractual
No. 9 de 01/06/2017, lineamientos.
No. 10 de 15/06/2017, avance y seguimiento.
No. 11 de 27/06/2017, seguimiento.
No. 12 de 30/06/2017, validación de hallazgos.
No. 13 de 04/07/2017, valoración informe preliminar.
No. 14 de 18/07/2017,Análisis respuesta informe preliminar.
</t>
    </r>
    <r>
      <rPr>
        <b/>
        <sz val="11"/>
        <rFont val="Calibri"/>
        <family val="2"/>
        <scheme val="minor"/>
      </rPr>
      <t>Visita Fiscal, Hospital Meissen II Nivel</t>
    </r>
    <r>
      <rPr>
        <sz val="11"/>
        <rFont val="Calibri"/>
        <family val="2"/>
        <scheme val="minor"/>
      </rPr>
      <t xml:space="preserve">
No. 1 de 17/04, evaluación de la implementación de procedimientos establecidos para el manejo y control de medicamentos.
No. 2 de 02/05/2017, cotejar información contenida en la totalidad de documentos, incluyendo contratos compras de medicamentos.</t>
    </r>
  </si>
  <si>
    <r>
      <rPr>
        <b/>
        <sz val="11"/>
        <rFont val="Calibri"/>
        <family val="2"/>
        <scheme val="minor"/>
      </rPr>
      <t>Verificación a Agosto de 2017:</t>
    </r>
    <r>
      <rPr>
        <sz val="11"/>
        <rFont val="Calibri"/>
        <family val="2"/>
        <scheme val="minor"/>
      </rPr>
      <t xml:space="preserve">
Fue constatada la ejecución de 8 mesas de trabajo:
</t>
    </r>
    <r>
      <rPr>
        <b/>
        <sz val="11"/>
        <rFont val="Calibri"/>
        <family val="2"/>
        <scheme val="minor"/>
      </rPr>
      <t>Auditoría al Fondo de Vigilancia y Seguridad FVS en Liquidación</t>
    </r>
    <r>
      <rPr>
        <sz val="11"/>
        <rFont val="Calibri"/>
        <family val="2"/>
        <scheme val="minor"/>
      </rPr>
      <t xml:space="preserve">
No. 1 de 02/05/2017, avance auditoría. 
No. 2 de 22/06/2017, avance auditoría. 
No. 3 de 17/07/2017, avance auditoría. 
No. 4 de 27/05/2017, avance auditoría. 
No. 5 de 11/08/2017, avance auditoría. 
Unidad Administrativa Especial Bomberos
No. 1 de 11/07/2017, avance auditoría. 
No. 2 de 26/07/2017, avance auditoría. 
No. 3 de 16/08/2017, avance auditoría. 
No fue reportado en el consolidado realizado por la Dirección de Planeación.</t>
    </r>
  </si>
  <si>
    <r>
      <t xml:space="preserve">Verificación a Agosto de 2017:
</t>
    </r>
    <r>
      <rPr>
        <sz val="11"/>
        <rFont val="Calibri"/>
        <family val="2"/>
        <scheme val="minor"/>
      </rPr>
      <t xml:space="preserve">Fue evidenciada selectivamentela ejecución de las siguientes mesas de trabajo para 15 auditorías de Regularidad:
</t>
    </r>
    <r>
      <rPr>
        <b/>
        <sz val="11"/>
        <rFont val="Calibri"/>
        <family val="2"/>
        <scheme val="minor"/>
      </rPr>
      <t>Acueducto,  Auditoría de Regularidad</t>
    </r>
    <r>
      <rPr>
        <sz val="11"/>
        <rFont val="Calibri"/>
        <family val="2"/>
        <scheme val="minor"/>
      </rPr>
      <t xml:space="preserve"> 
No. 5 de 03/05/2017, seguimiento ejecución.
No. 6 de 26/05/2017, seguimiento ejecución.
No. 7 de 31/05/2017, Informe Preliminar.
No. 8 de 27/07/2017, Análisis respuesta informe preliminar.  
</t>
    </r>
    <r>
      <rPr>
        <b/>
        <sz val="11"/>
        <rFont val="Calibri"/>
        <family val="2"/>
        <scheme val="minor"/>
      </rPr>
      <t xml:space="preserve">ETB,  Auditoría de Regularidad </t>
    </r>
    <r>
      <rPr>
        <sz val="11"/>
        <rFont val="Calibri"/>
        <family val="2"/>
        <scheme val="minor"/>
      </rPr>
      <t xml:space="preserve">
No. 7 de 31/05/2017, seguimiento ejecución.
No. 8 de 22/06/2017, avance ejecución.  
No. 9 de 07/07/2017, observaciones.
No. 10 de 11/07/2017, Validación respuesta. 
</t>
    </r>
    <r>
      <rPr>
        <b/>
        <sz val="11"/>
        <rFont val="Calibri"/>
        <family val="2"/>
        <scheme val="minor"/>
      </rPr>
      <t xml:space="preserve">Skynet,  Auditoría de Regularidad </t>
    </r>
    <r>
      <rPr>
        <sz val="11"/>
        <rFont val="Calibri"/>
        <family val="2"/>
        <scheme val="minor"/>
      </rPr>
      <t xml:space="preserve">  
No. 4 de 04/05/2017, observaciones, beneficios de control fiscal, validación informe preliminar.
No. 5 de 10/05/2017, avance ejecución. 
No. 6 de 17/05/2017,avance ejecución. 
No. 7 de 26/05/2017, Informe final. 
</t>
    </r>
    <r>
      <rPr>
        <b/>
        <sz val="11"/>
        <rFont val="Calibri"/>
        <family val="2"/>
        <scheme val="minor"/>
      </rPr>
      <t>Energía,  Auditoría de Regularidad</t>
    </r>
    <r>
      <rPr>
        <sz val="11"/>
        <rFont val="Calibri"/>
        <family val="2"/>
        <scheme val="minor"/>
      </rPr>
      <t xml:space="preserve">
No. 3 de 12/07/2017, informe preliminar.  
No. 4 de 26/07/2017,  Validación respuesta in forme preliminar. Informe final. 
</t>
    </r>
    <r>
      <rPr>
        <b/>
        <sz val="11"/>
        <rFont val="Calibri"/>
        <family val="2"/>
        <scheme val="minor"/>
      </rPr>
      <t>Emgesa,  Auditoría de Regularidad</t>
    </r>
    <r>
      <rPr>
        <sz val="11"/>
        <rFont val="Calibri"/>
        <family val="2"/>
        <scheme val="minor"/>
      </rPr>
      <t xml:space="preserve">
No. 3 de 26/05/2017, Validación informe preliminar. </t>
    </r>
  </si>
  <si>
    <t xml:space="preserve">1. Fortalecer el seguimiento a la política de prevención del daño antijurídico y defensa de los intereses litigiosos de la entidad.
2. Capacitar a los funcionarios que ejercen la representación judicial. 
3. Disponer de una base de datos de consulta jurídica. 
4. Establecer puntos de control para identificar cambios jurisprudenciales.
5. Mantener actualizada la Base de datos de procesos de la Oficina Asesora Jurídica y el SIPROJ. </t>
  </si>
  <si>
    <t>1. Disponer de una herramienta de consulta jurídica. 
3. Socializar cambios normativos o jurisprudenciales advertidos en desarrollo de las funciones de la OAJ.
4. Aplicar los puntos de control establecidos en los diferentes procedimientos del SIG.</t>
  </si>
  <si>
    <t>1. Aplicar estrictamente los términos establecidos en el ordenamiento legal y el procedimiento.
2. Entregar los proyectos para revisión con anticipación a la fecha de vencimiento del término</t>
  </si>
  <si>
    <r>
      <t xml:space="preserve">Verificación a Agosto de 2017: 
</t>
    </r>
    <r>
      <rPr>
        <sz val="11"/>
        <rFont val="Calibri"/>
        <family val="2"/>
        <scheme val="minor"/>
      </rPr>
      <t xml:space="preserve">1. Se evidenció la socialización de las políticas de prevención del daño antijurídico y defensa de los intereses litigiosos de la Entidad, a través del acta de sesión del 28 de junio de 2017 del Comité de Conciliación y el memorando Nos.3-2017-16703 de fecha 29 de junio de 2017, en el cual se evidencia que el Comité de Conciliación decidió mantener vigentes las políticas de prevención del daño antijurídico y defensa de los intereses litigiosos de la entidad.
En el mencionado memorando se adicionan dos políticas de prevención las cuales son socializadas a los responsable de los procesos afectados.
La acción continúa abierta para seguimiento, en aras de evitar la materialización del riesgo.
2. Los funcionarios de la precitada Oficina asistieron a la capacitación programada por la Escuela de Capacitación, sobre “Redacción, Producción y Organización de Documentos” el día 15 de junio año 2017.
La acción continúa abierta  para su seguimiento.
3. Se evidenció que no se dispone de una base de datos de consulta jurídica, sin embargo, los servidores públicos asignados a la dependencia consultan la normatividad en el Régimen Legal de Bogotá, la página del Senado y buscadores informáticos,  para evitar la materialización del mismo. 
Continúa  abierto para su seguimiento.
4. Se evidenció que la oficina Asesora Jurídica diligencia una planilla como punto de control para la socialización de sentencias, en la que se consigna datos como la firma de cada funcionario y las fechas en las que los fallos les fueron puestos de presente en la cual se contabilizaron 22 fallos de la vigencia mayo a agosto.
La acción continúa abierta para seguimiento, en aras de evitar la materialización del riesgo.
5. Se verificó que de acuerdo con las diligencias  adelantadas por cada profesional, mensualmente se actualiza la base de datos  de procesos   de acuerdo con las diligencias adelantas por cada profesional de la OAJ, para lo cual se lleva una planilla de la dependencia 
Una vez incorporada dicha información se concilia con la base de datos del SIPROJWEB y se remite la información a la Subdirección financiera. Con lo cual a la fecha de seguimiento se encuentra actualizada y conciliada.
</t>
    </r>
    <r>
      <rPr>
        <b/>
        <sz val="11"/>
        <rFont val="Calibri"/>
        <family val="2"/>
        <scheme val="minor"/>
      </rPr>
      <t xml:space="preserve">
</t>
    </r>
  </si>
  <si>
    <t>31 * 100/35 = 88.57%</t>
  </si>
  <si>
    <r>
      <t xml:space="preserve">Seguimiento a Agosto de 2017:
</t>
    </r>
    <r>
      <rPr>
        <sz val="11"/>
        <rFont val="Calibri"/>
        <family val="2"/>
        <scheme val="minor"/>
      </rPr>
      <t>1. Los servidores de la OAJ consultan normas en Régimen Legal, página del Senado y buscadores; la Entidad no dispone de herramienta de consulta jurídica contratada.
2. Durante el año se han socializado 29 sentencias proferidas en procesos en los que es parte la Entidad.
3. Los profesionales de la OAJ tienen en cuenta los puntos de control establecidos en los procedimientos del Proceso Gestión Jurídica. 
Se produjeron 169 documentos (conceptos, memoriales, fichas y dpc, conforme con la normatividad vigente.</t>
    </r>
  </si>
  <si>
    <r>
      <t>Seguimiento a Agosto de 2017:</t>
    </r>
    <r>
      <rPr>
        <sz val="11"/>
        <rFont val="Calibri"/>
        <family val="2"/>
        <scheme val="minor"/>
      </rPr>
      <t xml:space="preserve">
1. En sesión del 28-06-17, Acta 012 del Comité de Conciliación, se actualizaron las acciones de la política de prevención del daño antijurídico y defensa de los intereses litigiosos de la Entidad. 
Las mismas fueron socializadas a las Direcciones competentes mediante Memorando No. 3-2017-16703 del 2017-06-29.
A la fecha se espera el informe de Control Interno, en el cual se indique, si las políticas adoptadas y socializadas, se encuentran incorporadas en el mapa de riesgos de cada Dirección, para de esta manera comunicar los resultados al Comité de Conciliación, previa verificación por parte de la Secretaría Técnica.
La OAJ cuenta con un nivel alto de éxito procesal en los litigios propuestos contra la Entidad.
Se profirieron 20 sentencias de las cuales fueron favorables 18 y desfavorables 2.
2. Nueve profesionales de la OAJ participaron en el Curso de redacción, producción y organización de documentos ofrecido por la Subdirección de Capacitación.
3. Los profesionales de la OAJ consultan la normatividad en el Régimen Legal de Bogotá, la Página del Senado y buscadores informáticos; la Entidad no dispone de herramienta de consulta jurídica contratada.
4. Durante el año se han socializado 29 sentencias proferidas en procesos en los que es parte la Entidad.
5 La base de datos de Procesos de la OAJ se actualiza cada mes y con previa conciliación con el SIPROJWEB,  se remite la información a la Subdirección Financiera para efectos contables, anexando el formato del SIPROJ. A la fecha  se encuentra actualizada y conciliada.
</t>
    </r>
  </si>
  <si>
    <t>0*100/363 = 
0%</t>
  </si>
  <si>
    <t xml:space="preserve">Se observa que la OAJ, durante el periodo evaluado, emitió todos los documentos relacionados con su función institucional, de manera adecuada y ajustados a la normatividad vigente.  De otra parte, no se incluyó en el reporte de seguimiento, la acción: Aplicar los puntos de control establecidos en los diferentes procedimientos del SIG. Los profesionales necesitan una herramienta de consulta plataforma juridca espcifica para sus necesidades </t>
  </si>
  <si>
    <r>
      <t xml:space="preserve">Verificación a Agosto de 2017: 
</t>
    </r>
    <r>
      <rPr>
        <sz val="11"/>
        <rFont val="Calibri"/>
        <family val="2"/>
        <scheme val="minor"/>
      </rPr>
      <t>1.</t>
    </r>
    <r>
      <rPr>
        <b/>
        <sz val="11"/>
        <rFont val="Calibri"/>
        <family val="2"/>
        <scheme val="minor"/>
      </rPr>
      <t xml:space="preserve"> </t>
    </r>
    <r>
      <rPr>
        <sz val="11"/>
        <rFont val="Calibri"/>
        <family val="2"/>
        <scheme val="minor"/>
      </rPr>
      <t xml:space="preserve">A través del libro radicador de procesos en segunda instancia se pudo examinar la trazabilidad de las acciones a través de sus fechas para afirmar o negar el cumplimiento de los  plazos, así se obtuvieron a título de ejemplo los siguientes registros: 
-Fallo contra la ETB proceso expediente: 170000-0001 – 2014 con fecha de recibido 18 de abril,  con notificación del 18 de mayo y con fecha de ejecutoria al día siguiente.
-Fallo contra la Empresa de Energía de Bogotá expediente 170000-0004-16  recibido el 03 de mayo, con notificación del 5 de mayo y ejecutoria del día 8 mismo mes. 
-Fallo en relación con la misma precitada con referencia de expediente 170000-0004-16 fecha de notificación el 01 de junio y con calendario de ejecutoria el día siguiente. 
-Fallo en relación con la Empresa de Agua y Acueducto de Bogotá expediente 170000-0001-16 con fecha de notificación el día 18 de julio y con ejecutoria del día siguiente. 
No obstante, el riesgo permanece abierto para seguimiento  para evitar su materialización.
2. Se pudo evidenciar a través de la carpeta de control de traslado de expedientes, el envío de estos documentos a Alta Dirección para su correspondiente revisión y firmas, se verifica que la remisión de los documentos se hace en promedio de 3 a 5 días.
Sin embargo de lo manifestado por la OAJ, se vislumbra que existe retraso en la remisión de los documentos por parte de la Dirección de Apoyo al Despacho, lo que con llevaría a incumplir los términos, por lo tanto se sugiere que se fijen directrices para estas eventualidades. 
</t>
    </r>
  </si>
  <si>
    <r>
      <rPr>
        <b/>
        <sz val="11"/>
        <rFont val="Calibri"/>
        <family val="2"/>
        <scheme val="minor"/>
      </rPr>
      <t>Seguimiento a Agosto de 2017:</t>
    </r>
    <r>
      <rPr>
        <sz val="11"/>
        <rFont val="Calibri"/>
        <family val="2"/>
        <scheme val="minor"/>
      </rPr>
      <t xml:space="preserve">
Se sustanciaron 9 procesos administrativos en segunda instancia de los cuales 7 se decidieron y 2 se encuentran en trámite dentro del término legal.
Se surtió la notificación de 7 decisiones de segunda instancia dentro del término legal.
Se observa que en ocasiones los expedientes no son enviados de manera inmediata por la Dirección de Apoyo al Despacho, lo que reduce el tiempo de sustanciación para los profesionales</t>
    </r>
  </si>
  <si>
    <t>9 * 100/9 =
100%</t>
  </si>
  <si>
    <r>
      <t xml:space="preserve">Verificación a Agosto de 2017: 
1. </t>
    </r>
    <r>
      <rPr>
        <sz val="11"/>
        <rFont val="Calibri"/>
        <family val="2"/>
        <scheme val="minor"/>
      </rPr>
      <t xml:space="preserve">Se verificó que los funcionarios adscritos a la Oficina Asesora Jurídica  consultan la normatividad y jurisprudencias en el Régimen Legal de Bogotá, en la Página del Senado, en las páginas de las Altas Cortes y buscadores informáticos. 
2. A través de la carpeta de socialización de jurisprudencia se pudo evidenciar que se les puso de presente a los funcionarios de la Oficina en mención 22 fallos judiciales.
3. Se evidenció que la Oficina Asesora Jurídica, durante el periodo evaluado, emitió todos los documentos relacionados con su función institucional, de manera adecuada y ajustados a la normatividad vigente, como  conciliaciones, conceptos, revisiones de legalidad de proyecto de resoluciones y derechos de petición entre otras para un total de 169 productos en la vigencia auditada.
No obstante, el riesgo permanece abierto para seguimiento  para evitar su materialización.
</t>
    </r>
  </si>
  <si>
    <r>
      <rPr>
        <b/>
        <sz val="11"/>
        <rFont val="Calibri"/>
        <family val="2"/>
        <scheme val="minor"/>
      </rPr>
      <t>Seguimiento a Agosto de 2017:</t>
    </r>
    <r>
      <rPr>
        <sz val="11"/>
        <rFont val="Calibri"/>
        <family val="2"/>
        <scheme val="minor"/>
      </rPr>
      <t xml:space="preserve">  
Se está realizando el seguimiento permanente a la ejecución de los productos; en la Subdirección de Estadística y Análisis Presupuestal y Financiero, ha realizado reuniones de seguimiento a los ocho productos terminados a la fecha, (Estadísticas Presupuestales del D. C.;  Deuda Pública, Estado De Tesorería E Inversiones Financieras del D. C.,  (Anual, I y II trimestre); Cuenta General del Presupuesto y del Tesoro; Estado de las Finanzas; Ingresos, Gastos e Invesiones I trimestre y Dictamen a los Estados Contables Consolidados del Sector Público Distrital, Sector Gobierno General y Bogotá Distrito Capital a 31 de diciembre de 2016), con el fin de ser más oportunos en la detección de posibles desviaciones o sesgos en el análisis de la información y sus contenidos, de lo anterior reposa en las carpetas las actas de mesa de trabajo, de la misma manera que en la Sudirecciones de evaluación de política pública y estudios económicos y fiscales.
En la Subdirección de Estudios Económicos y Fiscales durante el período enero- agosto se han realizado 19 Mesas de trabajo, con el fin de realziar el seguimiento a los 4 estudios programados y realizados por esta dependencia y 1 Pronunciamiento así: ((4) Inversiones del Distrito Capital fuera d e s u territorio y s u retribución financiera, (5) Impacto Fiscal d e Subsidios e n e l Sector d e Integración Social en Bogotá para el período 2004-2016, (5) Evaluación d e la inclusión d e los Objetivos d e Desarrollo Sostenible e n e l Plan d e Desarrollo "Bogotá, Mejor para Todos" y (4) Evaluación del Impuesto Predial como fuente d e financiación para el Distrito Capital), (1) pronunciamiento).</t>
    </r>
  </si>
  <si>
    <r>
      <rPr>
        <b/>
        <sz val="11"/>
        <rFont val="Calibri"/>
        <family val="2"/>
        <scheme val="minor"/>
      </rPr>
      <t>Verificación a Agosto de 2017:</t>
    </r>
    <r>
      <rPr>
        <sz val="11"/>
        <rFont val="Calibri"/>
        <family val="2"/>
        <scheme val="minor"/>
      </rPr>
      <t xml:space="preserve">
Verificacion de avance: desde mayo hasta agosto se presentaron 4 productos por parte de las SubDirecciones del proceso con 2 seguimientos de verificación por producto total 8 seguimientos más 9 productos con sus 2 respectivas verificaciones son 18 del corte anterior para un gran total de 26 seguimientos. 
Se realizaron las reuniones programadas por producto, encuentros durante los cuales se constató la información de las Entidades Distritales Auditadas contra reportes sivicof verificacando la inclusión de la totalidad de los datos y la objetividad del analisis. 4 productos -informes y sus dos reuniones de seguimiento. 
</t>
    </r>
  </si>
  <si>
    <t>Observaciones mayo agosto: Aunque el responsable del proceso consigno la accion como reuniones y el registro como reuniones, en el primer cuatrimestre hizo reuniones con acta de evidencia y en el segundo semestre hizo mas reuniones que actas, se sugiere reconstruyan los juicios de analisi de los productos de la vigencia mayo a agosto a traves de actas y dejar un registro mas patente de accion de mitigacion de riesgo, la accion es efectiva</t>
  </si>
  <si>
    <r>
      <rPr>
        <b/>
        <sz val="11"/>
        <rFont val="Calibri"/>
        <family val="2"/>
        <scheme val="minor"/>
      </rPr>
      <t>Seguimiento a Agosto de 2017:</t>
    </r>
    <r>
      <rPr>
        <sz val="11"/>
        <rFont val="Calibri"/>
        <family val="2"/>
        <scheme val="minor"/>
      </rPr>
      <t xml:space="preserve">  
 Al iniciar la ejecución de los informes, los profesionales suscriben los Pactos Éticos, en donde certifican que tienen conocimiento de la normatividad vigente que regula los derechos de autor, sus implicaciones en un eventual plagio y garantizan que toda la información consultada y utilizada, se encuentra amparada bajo los parámetros para conservar los Derechos de Autor,  con el fin  de dar estricto cumplimiento a las políticas de Prevención del Daño Antijurídico y Defensa de los Intereses Litigiosos de la Entidad, la Subdirección de Estadística y Análisis Presupuestal y Financiero, suscribió para cada uno de los ocho productos obligatorios terminados a la fecha el respectivo pacto ético; así como, para el informe en desarrollo Ingresos, Gastos e Inversiones II trimestre en ejecución.
En la Subdirección de Estudios Económicos y Fiscales, cada vez que se da incio a la elaboración de los Planes Detallados de Trabajo se suscribe con los profesionales la firma del pacto ètico, en el cual ellos se comprometen a respetar todos los derechos de autor y a no incurrir en plagio, garantizando que toda la información consultada contendrán las citas de derechos de autor y las respectivas fuentes de donde se citaron.
 </t>
    </r>
  </si>
  <si>
    <r>
      <t xml:space="preserve">Verificación a Agosto de 2017: 
</t>
    </r>
    <r>
      <rPr>
        <sz val="11"/>
        <rFont val="Calibri"/>
        <family val="2"/>
        <scheme val="minor"/>
      </rPr>
      <t xml:space="preserve">Los pactos éticos se aplicaron en concreto  en la elaboracion de informes a traves de la inclusion de citas bibliografica, cita de fuentes con su autor, inclusión de pies de páginas en cuadros, gráficas y tablas.             </t>
    </r>
  </si>
  <si>
    <t xml:space="preserve">La accion es efectiva mitiga el riesgo. </t>
  </si>
  <si>
    <r>
      <rPr>
        <b/>
        <sz val="11"/>
        <rFont val="Calibri"/>
        <family val="2"/>
        <scheme val="minor"/>
      </rPr>
      <t xml:space="preserve">Seguimiento a Agosto de 2017: </t>
    </r>
    <r>
      <rPr>
        <sz val="11"/>
        <rFont val="Calibri"/>
        <family val="2"/>
        <scheme val="minor"/>
      </rPr>
      <t xml:space="preserve"> 
La Subdirección de Estadísticas y Análisis Presupuestal y Financiero, reportó a la Dirección de las TICs y a soporte de SIVICOF, los diferentes inconvenientes presentados como se puede observar en los correos así:
Mayo 16 
Junio 16 y 28 
Julio 5 y 7 de 2017
En este periodo se realizò el seguimiento de la rendiciòn de la cuenta en lo concerniente a la informaciòn Ambiental, y los formatos y documentos electrònicos que se debieron tener en cuenta en el desarrollo de las diferentes Auditorías de regularidad, en este sentido mediante comunicación 3-2017-18049 del 13 de julio y 3-2017-18048 del 13 de julio de 2017, se les requirió a las ssectoriales frente a la información que estaba incompleta o que aún no se contaba en el aplicativo de trazabilidad con ella. Así mismo el día 7 de abril del año en curso, se suscribió mesa de trabajo con la Sectoriald e Desarrollo Económico con el ánimo de realizar seguimiento y ajustes en el plan de trabajo del sujeto de control Secretaría Distrital de Desarrollo Económico.</t>
    </r>
  </si>
  <si>
    <r>
      <t xml:space="preserve">Verificación a Agosto de 2017: 
</t>
    </r>
    <r>
      <rPr>
        <sz val="11"/>
        <rFont val="Calibri"/>
        <family val="2"/>
        <scheme val="minor"/>
      </rPr>
      <t xml:space="preserve">Se evidenció  a través de los responsable del proceso que se han emitido ocho(8) mensajes electrónicos entre la precitada Oficina, las sectoriales, soporte sivicof y tics entre el 12 y y el 19 de julio; junto con reuniones de la Alta Dirección con los Titulares de la Oficina de Estudios de Economía y Política Pública, Ticas y el contratista , han hecho sido más que diligentes al no haberse solamente limitado a enviar corres que dan muestra de los reiterados problemas del aplicativo.   </t>
    </r>
  </si>
  <si>
    <t xml:space="preserve">La acción se ha cumplido, aparte de comunicaciones, se celebró   reunion entre Directivos y contratista para tratar de superar dificultades con la plataforma, se han podido cargar mas informes a nuestras plataformas.    </t>
  </si>
  <si>
    <t>Fecha de Monitoreo y Revisión Responsable de Proceso:___30 de Agosto de 2017_________________</t>
  </si>
  <si>
    <t xml:space="preserve">Fecha de Seguimineto (Verificación) Oficina de Control Interno: ___05 de Septiembre de 2017_________________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</si>
</sst>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37" x14ac:knownFonts="1">
    <font>
      <sz val="11"/>
      <color theme="1"/>
      <name val="Calibri"/>
      <family val="2"/>
      <scheme val="minor"/>
    </font>
    <font>
      <sz val="10"/>
      <name val="Arial"/>
      <family val="2"/>
    </font>
    <font>
      <b/>
      <sz val="16"/>
      <name val="Calibri"/>
      <family val="2"/>
      <scheme val="minor"/>
    </font>
    <font>
      <sz val="12"/>
      <name val="Arial"/>
      <family val="2"/>
    </font>
    <font>
      <b/>
      <sz val="10"/>
      <name val="Calibri"/>
      <family val="2"/>
      <scheme val="minor"/>
    </font>
    <font>
      <b/>
      <sz val="11"/>
      <name val="Arial"/>
      <family val="2"/>
    </font>
    <font>
      <sz val="11"/>
      <name val="Calibri"/>
      <family val="2"/>
      <scheme val="minor"/>
    </font>
    <font>
      <b/>
      <sz val="9"/>
      <color indexed="81"/>
      <name val="Tahoma"/>
      <family val="2"/>
    </font>
    <font>
      <sz val="9"/>
      <color indexed="81"/>
      <name val="Tahoma"/>
      <family val="2"/>
    </font>
    <font>
      <sz val="11"/>
      <color theme="1"/>
      <name val="Calibri"/>
      <family val="2"/>
      <scheme val="minor"/>
    </font>
    <font>
      <b/>
      <sz val="11"/>
      <name val="Calibri"/>
      <family val="2"/>
      <scheme val="minor"/>
    </font>
    <font>
      <sz val="14"/>
      <name val="Calibri"/>
      <family val="2"/>
      <scheme val="minor"/>
    </font>
    <font>
      <b/>
      <sz val="11"/>
      <color theme="1"/>
      <name val="Calibri"/>
      <family val="2"/>
      <scheme val="minor"/>
    </font>
    <font>
      <sz val="11"/>
      <name val="Arial"/>
      <family val="2"/>
    </font>
    <font>
      <b/>
      <sz val="10"/>
      <name val="Arial"/>
      <family val="2"/>
    </font>
    <font>
      <sz val="11"/>
      <color rgb="FF2E74B5"/>
      <name val="Calibri"/>
      <family val="2"/>
      <scheme val="minor"/>
    </font>
    <font>
      <sz val="11"/>
      <color rgb="FFFF0000"/>
      <name val="Arial"/>
      <family val="2"/>
    </font>
    <font>
      <b/>
      <sz val="9"/>
      <name val="Calibri"/>
      <family val="2"/>
      <scheme val="minor"/>
    </font>
    <font>
      <sz val="9"/>
      <name val="Arial"/>
      <family val="2"/>
    </font>
    <font>
      <sz val="9"/>
      <color theme="1"/>
      <name val="Arial"/>
      <family val="2"/>
    </font>
    <font>
      <sz val="11"/>
      <color theme="1"/>
      <name val="Arial"/>
      <family val="2"/>
    </font>
    <font>
      <b/>
      <sz val="11"/>
      <color theme="1"/>
      <name val="Arial"/>
      <family val="2"/>
    </font>
    <font>
      <i/>
      <sz val="11"/>
      <color theme="1"/>
      <name val="Calibri"/>
      <family val="2"/>
      <scheme val="minor"/>
    </font>
    <font>
      <b/>
      <sz val="9"/>
      <color theme="1"/>
      <name val="Arial "/>
    </font>
    <font>
      <sz val="11"/>
      <color rgb="FF000000"/>
      <name val="Calibri"/>
      <family val="2"/>
      <scheme val="minor"/>
    </font>
    <font>
      <b/>
      <sz val="11"/>
      <color rgb="FF000000"/>
      <name val="Calibri"/>
      <family val="2"/>
      <scheme val="minor"/>
    </font>
    <font>
      <sz val="11"/>
      <color rgb="FFFF0000"/>
      <name val="Calibri"/>
      <family val="2"/>
      <scheme val="minor"/>
    </font>
    <font>
      <b/>
      <sz val="11"/>
      <color rgb="FFFF000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2"/>
      <name val="Arial"/>
      <family val="2"/>
    </font>
    <font>
      <b/>
      <i/>
      <sz val="11"/>
      <name val="Calibri"/>
      <family val="2"/>
      <scheme val="minor"/>
    </font>
    <font>
      <i/>
      <sz val="11"/>
      <name val="Calibri"/>
      <family val="2"/>
      <scheme val="minor"/>
    </font>
    <font>
      <u/>
      <sz val="11"/>
      <name val="Calibri"/>
      <family val="2"/>
      <scheme val="minor"/>
    </font>
    <font>
      <sz val="11"/>
      <color indexed="10"/>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7"/>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0"/>
        <bgColor rgb="FF000000"/>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1" fillId="0" borderId="0"/>
    <xf numFmtId="44" fontId="9" fillId="0" borderId="0" applyFont="0" applyFill="0" applyBorder="0" applyAlignment="0" applyProtection="0"/>
    <xf numFmtId="9" fontId="9" fillId="0" borderId="0" applyFont="0" applyFill="0" applyBorder="0" applyAlignment="0" applyProtection="0"/>
    <xf numFmtId="0" fontId="28" fillId="16" borderId="0" applyNumberFormat="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17" applyNumberFormat="0" applyAlignment="0" applyProtection="0"/>
    <xf numFmtId="0" fontId="9" fillId="20" borderId="18" applyNumberFormat="0" applyFont="0" applyAlignment="0" applyProtection="0"/>
  </cellStyleXfs>
  <cellXfs count="174">
    <xf numFmtId="0" fontId="0" fillId="0" borderId="0" xfId="0"/>
    <xf numFmtId="0" fontId="5" fillId="2" borderId="1" xfId="1" applyFont="1" applyFill="1" applyBorder="1" applyAlignment="1">
      <alignment horizontal="center" vertical="center" textRotation="89" wrapText="1"/>
    </xf>
    <xf numFmtId="0" fontId="5" fillId="2" borderId="1" xfId="1"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1" xfId="1" applyFont="1" applyBorder="1" applyAlignment="1">
      <alignment vertical="center" wrapText="1"/>
    </xf>
    <xf numFmtId="0" fontId="6" fillId="0" borderId="1" xfId="1" applyFont="1" applyBorder="1" applyAlignment="1">
      <alignment horizontal="justify" vertical="center" wrapText="1"/>
    </xf>
    <xf numFmtId="0" fontId="6" fillId="11" borderId="1" xfId="1" applyFont="1" applyFill="1" applyBorder="1" applyAlignment="1">
      <alignment vertical="center" wrapText="1"/>
    </xf>
    <xf numFmtId="0" fontId="1" fillId="0" borderId="13" xfId="1" applyBorder="1"/>
    <xf numFmtId="0" fontId="1" fillId="0" borderId="0" xfId="1"/>
    <xf numFmtId="0" fontId="6" fillId="0" borderId="13" xfId="1" applyFont="1" applyBorder="1" applyAlignment="1">
      <alignment horizontal="justify" vertical="center" wrapText="1"/>
    </xf>
    <xf numFmtId="0" fontId="6" fillId="0" borderId="13" xfId="1" applyFont="1" applyBorder="1" applyAlignment="1">
      <alignment vertical="center" wrapText="1"/>
    </xf>
    <xf numFmtId="14" fontId="6" fillId="0" borderId="13" xfId="1" applyNumberFormat="1" applyFont="1" applyBorder="1" applyAlignment="1">
      <alignment horizontal="center" vertical="center" wrapText="1"/>
    </xf>
    <xf numFmtId="0" fontId="6" fillId="11" borderId="13" xfId="1" applyFont="1" applyFill="1" applyBorder="1" applyAlignment="1">
      <alignment vertical="center" wrapText="1"/>
    </xf>
    <xf numFmtId="0" fontId="6" fillId="0" borderId="0" xfId="1" applyFont="1"/>
    <xf numFmtId="0" fontId="1" fillId="13" borderId="0" xfId="1" applyFill="1"/>
    <xf numFmtId="0" fontId="6" fillId="11" borderId="13" xfId="1" applyFont="1" applyFill="1" applyBorder="1" applyAlignment="1">
      <alignment horizontal="justify" vertical="center" wrapText="1"/>
    </xf>
    <xf numFmtId="14" fontId="6" fillId="11" borderId="13" xfId="1" applyNumberFormat="1" applyFont="1" applyFill="1" applyBorder="1" applyAlignment="1">
      <alignment horizontal="left" vertical="center" wrapText="1"/>
    </xf>
    <xf numFmtId="0" fontId="1" fillId="11" borderId="0" xfId="1" applyFill="1"/>
    <xf numFmtId="0" fontId="6" fillId="11" borderId="1" xfId="1" applyFont="1" applyFill="1" applyBorder="1" applyAlignment="1">
      <alignment horizontal="left" vertical="center" wrapText="1"/>
    </xf>
    <xf numFmtId="0" fontId="6" fillId="11" borderId="13" xfId="1" applyFont="1" applyFill="1" applyBorder="1" applyAlignment="1">
      <alignment horizontal="left" vertical="center" wrapText="1"/>
    </xf>
    <xf numFmtId="0" fontId="10" fillId="0" borderId="13" xfId="1" applyFont="1" applyBorder="1" applyAlignment="1">
      <alignment horizontal="center" vertical="center" wrapText="1"/>
    </xf>
    <xf numFmtId="0" fontId="11" fillId="7" borderId="1" xfId="0"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10" borderId="13" xfId="0" applyFont="1" applyFill="1" applyBorder="1" applyAlignment="1">
      <alignment horizontal="center" vertical="center" wrapText="1"/>
    </xf>
    <xf numFmtId="44" fontId="11" fillId="8" borderId="13" xfId="2" applyFont="1" applyFill="1" applyBorder="1" applyAlignment="1">
      <alignment horizontal="center" vertical="center" wrapText="1"/>
    </xf>
    <xf numFmtId="0" fontId="6" fillId="11" borderId="1" xfId="1" applyFont="1" applyFill="1" applyBorder="1" applyAlignment="1">
      <alignment horizontal="justify" vertical="center" wrapText="1"/>
    </xf>
    <xf numFmtId="0" fontId="10" fillId="11" borderId="1" xfId="1" applyFont="1" applyFill="1" applyBorder="1" applyAlignment="1">
      <alignment horizontal="center" vertical="center" wrapText="1"/>
    </xf>
    <xf numFmtId="0" fontId="11" fillId="11" borderId="1" xfId="0" applyFont="1" applyFill="1" applyBorder="1" applyAlignment="1">
      <alignment horizontal="center" vertical="center" wrapText="1"/>
    </xf>
    <xf numFmtId="14" fontId="6" fillId="11" borderId="1" xfId="1" applyNumberFormat="1" applyFont="1" applyFill="1" applyBorder="1" applyAlignment="1">
      <alignment horizontal="center" vertical="center" wrapText="1"/>
    </xf>
    <xf numFmtId="0" fontId="10" fillId="11" borderId="13" xfId="1" applyFont="1" applyFill="1" applyBorder="1" applyAlignment="1">
      <alignment horizontal="center" vertical="center" wrapText="1"/>
    </xf>
    <xf numFmtId="0" fontId="11" fillId="11" borderId="13" xfId="0" applyFont="1" applyFill="1" applyBorder="1" applyAlignment="1">
      <alignment horizontal="center" vertical="center" wrapText="1"/>
    </xf>
    <xf numFmtId="14" fontId="6" fillId="11" borderId="13" xfId="1" applyNumberFormat="1" applyFont="1" applyFill="1" applyBorder="1" applyAlignment="1">
      <alignment horizontal="center" vertical="center" wrapText="1"/>
    </xf>
    <xf numFmtId="0" fontId="6" fillId="0" borderId="13" xfId="1" applyFont="1" applyBorder="1" applyAlignment="1">
      <alignment horizontal="justify" vertical="center" wrapText="1"/>
    </xf>
    <xf numFmtId="0" fontId="15" fillId="0" borderId="13" xfId="1" applyFont="1" applyBorder="1" applyAlignment="1" applyProtection="1">
      <alignment vertical="center" wrapText="1"/>
      <protection locked="0"/>
    </xf>
    <xf numFmtId="0" fontId="13" fillId="0" borderId="13" xfId="0" applyFont="1" applyBorder="1" applyProtection="1">
      <protection locked="0"/>
    </xf>
    <xf numFmtId="0" fontId="1" fillId="0" borderId="13" xfId="0" applyFont="1" applyBorder="1" applyProtection="1">
      <protection locked="0"/>
    </xf>
    <xf numFmtId="0" fontId="16" fillId="0" borderId="13" xfId="0" applyFont="1" applyBorder="1" applyProtection="1">
      <protection locked="0"/>
    </xf>
    <xf numFmtId="0" fontId="10" fillId="11" borderId="13" xfId="1" applyFont="1" applyFill="1" applyBorder="1" applyAlignment="1" applyProtection="1">
      <alignment vertical="center" wrapText="1"/>
      <protection locked="0"/>
    </xf>
    <xf numFmtId="0" fontId="6" fillId="11" borderId="13" xfId="1" applyFont="1" applyFill="1" applyBorder="1" applyAlignment="1" applyProtection="1">
      <alignment vertical="center" wrapText="1"/>
      <protection locked="0"/>
    </xf>
    <xf numFmtId="0" fontId="14" fillId="0" borderId="4" xfId="1" applyFont="1" applyBorder="1" applyAlignment="1" applyProtection="1">
      <alignment horizontal="center" vertical="center" wrapText="1"/>
      <protection locked="0"/>
    </xf>
    <xf numFmtId="0" fontId="6" fillId="0" borderId="13" xfId="1" applyFont="1" applyBorder="1" applyAlignment="1" applyProtection="1">
      <alignment horizontal="justify" vertical="center" wrapText="1"/>
      <protection locked="0"/>
    </xf>
    <xf numFmtId="164" fontId="6" fillId="0" borderId="13" xfId="1" applyNumberFormat="1" applyFont="1" applyBorder="1" applyAlignment="1" applyProtection="1">
      <alignment horizontal="center" vertical="center" wrapText="1"/>
      <protection locked="0"/>
    </xf>
    <xf numFmtId="0" fontId="6" fillId="0" borderId="13" xfId="0" applyFont="1" applyBorder="1" applyAlignment="1" applyProtection="1">
      <alignment horizontal="justify" vertical="top" wrapText="1"/>
      <protection locked="0"/>
    </xf>
    <xf numFmtId="9" fontId="0" fillId="0" borderId="13" xfId="1" applyNumberFormat="1" applyFont="1" applyBorder="1" applyAlignment="1" applyProtection="1">
      <alignment horizontal="center" vertical="center" wrapText="1"/>
      <protection locked="0"/>
    </xf>
    <xf numFmtId="0" fontId="0" fillId="0" borderId="13" xfId="0" applyFont="1" applyBorder="1" applyAlignment="1" applyProtection="1">
      <alignment horizontal="justify" vertical="top" wrapText="1"/>
      <protection locked="0"/>
    </xf>
    <xf numFmtId="0" fontId="6" fillId="0" borderId="13" xfId="0" applyFont="1" applyBorder="1" applyAlignment="1" applyProtection="1">
      <alignment vertical="center"/>
      <protection locked="0"/>
    </xf>
    <xf numFmtId="0" fontId="0" fillId="0" borderId="0" xfId="0" applyFont="1" applyAlignment="1">
      <alignment horizontal="justify" vertical="top"/>
    </xf>
    <xf numFmtId="0" fontId="6" fillId="0" borderId="13" xfId="0" applyFont="1" applyBorder="1" applyAlignment="1" applyProtection="1">
      <alignment horizontal="justify" vertical="center" wrapText="1"/>
      <protection locked="0"/>
    </xf>
    <xf numFmtId="9" fontId="0" fillId="0" borderId="14" xfId="1" applyNumberFormat="1" applyFont="1" applyBorder="1" applyAlignment="1" applyProtection="1">
      <alignment horizontal="center" vertical="center" wrapText="1"/>
      <protection locked="0"/>
    </xf>
    <xf numFmtId="0" fontId="0" fillId="0" borderId="0" xfId="0" applyFont="1" applyAlignment="1">
      <alignment horizontal="justify" vertical="top" wrapText="1"/>
    </xf>
    <xf numFmtId="0" fontId="10" fillId="0" borderId="13" xfId="0" applyFont="1" applyBorder="1" applyAlignment="1" applyProtection="1">
      <alignment horizontal="justify" vertical="center" wrapText="1"/>
      <protection locked="0"/>
    </xf>
    <xf numFmtId="0" fontId="6" fillId="0" borderId="13" xfId="0" applyFont="1" applyBorder="1" applyAlignment="1" applyProtection="1">
      <alignment horizontal="center" vertical="center"/>
      <protection locked="0"/>
    </xf>
    <xf numFmtId="0" fontId="10" fillId="0" borderId="13" xfId="1" applyFont="1" applyBorder="1" applyAlignment="1" applyProtection="1">
      <alignment horizontal="justify" vertical="top" wrapText="1"/>
      <protection locked="0"/>
    </xf>
    <xf numFmtId="0" fontId="6" fillId="0" borderId="4" xfId="1" applyFont="1" applyBorder="1" applyAlignment="1" applyProtection="1">
      <alignment horizontal="justify" vertical="center" wrapText="1"/>
      <protection locked="0"/>
    </xf>
    <xf numFmtId="0" fontId="10" fillId="0" borderId="4" xfId="1" applyFont="1" applyBorder="1" applyAlignment="1" applyProtection="1">
      <alignment horizontal="center" vertical="center" wrapText="1"/>
      <protection locked="0"/>
    </xf>
    <xf numFmtId="0" fontId="10" fillId="0" borderId="13" xfId="0" applyFont="1" applyBorder="1" applyAlignment="1" applyProtection="1">
      <alignment horizontal="justify" vertical="top" wrapText="1"/>
      <protection locked="0"/>
    </xf>
    <xf numFmtId="0" fontId="6" fillId="0" borderId="1" xfId="1" applyFont="1" applyBorder="1" applyAlignment="1">
      <alignment horizontal="center" vertical="center" wrapText="1"/>
    </xf>
    <xf numFmtId="0" fontId="0" fillId="0" borderId="13" xfId="1" applyFont="1" applyBorder="1" applyAlignment="1">
      <alignment horizontal="justify" vertical="center" wrapText="1"/>
    </xf>
    <xf numFmtId="0" fontId="0" fillId="0" borderId="0" xfId="0" applyFont="1" applyAlignment="1">
      <alignment horizontal="justify" vertical="center" wrapText="1"/>
    </xf>
    <xf numFmtId="0" fontId="0" fillId="0" borderId="13" xfId="0" applyFont="1" applyBorder="1" applyAlignment="1">
      <alignment horizontal="justify" vertical="center" wrapText="1"/>
    </xf>
    <xf numFmtId="0" fontId="20" fillId="0" borderId="13" xfId="0" applyFont="1" applyBorder="1" applyAlignment="1">
      <alignment horizontal="justify" vertical="center"/>
    </xf>
    <xf numFmtId="0" fontId="19" fillId="0" borderId="4" xfId="0" applyFont="1" applyBorder="1" applyAlignment="1">
      <alignment horizontal="justify" vertical="center"/>
    </xf>
    <xf numFmtId="0" fontId="20" fillId="11" borderId="13" xfId="0" applyFont="1" applyFill="1" applyBorder="1" applyAlignment="1">
      <alignment horizontal="justify" vertical="center"/>
    </xf>
    <xf numFmtId="10" fontId="6" fillId="11" borderId="13" xfId="1" applyNumberFormat="1" applyFont="1" applyFill="1" applyBorder="1" applyAlignment="1" applyProtection="1">
      <alignment horizontal="center" vertical="center" wrapText="1"/>
      <protection locked="0"/>
    </xf>
    <xf numFmtId="0" fontId="12" fillId="11" borderId="13" xfId="0" applyFont="1" applyFill="1" applyBorder="1" applyAlignment="1">
      <alignment horizontal="justify" vertical="center" wrapText="1"/>
    </xf>
    <xf numFmtId="0" fontId="24" fillId="11" borderId="13" xfId="0" applyFont="1" applyFill="1" applyBorder="1" applyAlignment="1">
      <alignment horizontal="justify" vertical="center" wrapText="1"/>
    </xf>
    <xf numFmtId="0" fontId="9" fillId="11" borderId="1" xfId="1" applyFont="1" applyFill="1" applyBorder="1" applyAlignment="1">
      <alignment horizontal="justify" vertical="center" wrapText="1"/>
    </xf>
    <xf numFmtId="0" fontId="12" fillId="0" borderId="0" xfId="0" applyFont="1" applyAlignment="1">
      <alignment horizontal="justify" vertical="center" wrapText="1"/>
    </xf>
    <xf numFmtId="0" fontId="0" fillId="11" borderId="13" xfId="1" applyFont="1" applyFill="1" applyBorder="1" applyAlignment="1">
      <alignment horizontal="justify" vertical="center" wrapText="1"/>
    </xf>
    <xf numFmtId="0" fontId="13" fillId="11" borderId="13" xfId="0" applyFont="1" applyFill="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6" fillId="11" borderId="13" xfId="0" applyFont="1" applyFill="1" applyBorder="1" applyAlignment="1" applyProtection="1">
      <alignment horizontal="center" vertical="center"/>
      <protection locked="0"/>
    </xf>
    <xf numFmtId="9" fontId="6" fillId="11" borderId="13" xfId="1" applyNumberFormat="1" applyFont="1" applyFill="1" applyBorder="1" applyAlignment="1" applyProtection="1">
      <alignment horizontal="center" vertical="center" wrapText="1"/>
      <protection locked="0"/>
    </xf>
    <xf numFmtId="9" fontId="9" fillId="11" borderId="13" xfId="1" applyNumberFormat="1" applyFont="1" applyFill="1" applyBorder="1" applyAlignment="1" applyProtection="1">
      <alignment horizontal="center" vertical="center" wrapText="1"/>
      <protection locked="0"/>
    </xf>
    <xf numFmtId="9" fontId="6" fillId="0" borderId="4" xfId="1" applyNumberFormat="1" applyFont="1" applyBorder="1" applyAlignment="1" applyProtection="1">
      <alignment horizontal="center" vertical="center" wrapText="1"/>
      <protection locked="0"/>
    </xf>
    <xf numFmtId="0" fontId="6" fillId="11" borderId="13" xfId="1" applyFont="1" applyFill="1" applyBorder="1" applyAlignment="1" applyProtection="1">
      <alignment horizontal="justify" vertical="center" wrapText="1"/>
      <protection locked="0"/>
    </xf>
    <xf numFmtId="9" fontId="6" fillId="0" borderId="13" xfId="1" applyNumberFormat="1"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0" fillId="0" borderId="13" xfId="0" applyFont="1" applyBorder="1" applyAlignment="1" applyProtection="1">
      <alignment horizontal="left" vertical="top" wrapText="1"/>
      <protection locked="0"/>
    </xf>
    <xf numFmtId="0" fontId="18" fillId="0" borderId="13" xfId="0" applyFont="1" applyBorder="1" applyAlignment="1" applyProtection="1">
      <alignment horizontal="center" vertical="center"/>
      <protection locked="0"/>
    </xf>
    <xf numFmtId="0" fontId="18" fillId="0" borderId="13" xfId="0" applyFont="1" applyBorder="1" applyProtection="1">
      <protection locked="0"/>
    </xf>
    <xf numFmtId="0" fontId="10" fillId="0" borderId="13" xfId="1" applyFont="1" applyBorder="1" applyAlignment="1" applyProtection="1">
      <alignment horizontal="justify" vertical="center" wrapText="1"/>
      <protection locked="0"/>
    </xf>
    <xf numFmtId="0" fontId="13" fillId="0" borderId="13" xfId="0" applyFont="1" applyBorder="1" applyProtection="1">
      <protection locked="0"/>
    </xf>
    <xf numFmtId="9" fontId="6" fillId="0" borderId="13" xfId="3" applyFont="1" applyBorder="1" applyAlignment="1" applyProtection="1">
      <alignment horizontal="center" vertical="center" wrapText="1"/>
      <protection locked="0"/>
    </xf>
    <xf numFmtId="0" fontId="13" fillId="0" borderId="16" xfId="1" applyFont="1" applyBorder="1" applyAlignment="1" applyProtection="1">
      <alignment horizontal="center" vertical="center"/>
      <protection locked="0"/>
    </xf>
    <xf numFmtId="0" fontId="15" fillId="0" borderId="13" xfId="1" applyFont="1" applyBorder="1" applyAlignment="1" applyProtection="1">
      <alignment horizontal="justify" vertical="top" wrapText="1"/>
      <protection locked="0"/>
    </xf>
    <xf numFmtId="0" fontId="6" fillId="0" borderId="13" xfId="1" applyFont="1" applyFill="1" applyBorder="1" applyAlignment="1" applyProtection="1">
      <alignment horizontal="center" vertical="top" wrapText="1"/>
      <protection locked="0"/>
    </xf>
    <xf numFmtId="0" fontId="13" fillId="0" borderId="13" xfId="0" applyFont="1" applyBorder="1" applyAlignment="1" applyProtection="1">
      <alignment horizontal="center" vertical="center" wrapText="1"/>
      <protection locked="0"/>
    </xf>
    <xf numFmtId="0" fontId="27" fillId="0" borderId="13" xfId="1" applyFont="1" applyBorder="1" applyAlignment="1" applyProtection="1">
      <alignment horizontal="justify" vertical="top" wrapText="1"/>
      <protection locked="0"/>
    </xf>
    <xf numFmtId="10" fontId="6" fillId="0" borderId="13" xfId="1" applyNumberFormat="1" applyFont="1" applyFill="1" applyBorder="1" applyAlignment="1" applyProtection="1">
      <alignment horizontal="center" vertical="top" wrapText="1"/>
      <protection locked="0"/>
    </xf>
    <xf numFmtId="0" fontId="6" fillId="0" borderId="13" xfId="0" applyFont="1" applyBorder="1" applyAlignment="1" applyProtection="1">
      <alignment horizontal="center" vertical="center" wrapText="1"/>
      <protection locked="0"/>
    </xf>
    <xf numFmtId="2" fontId="6" fillId="0" borderId="13" xfId="1" applyNumberFormat="1" applyFont="1" applyBorder="1" applyAlignment="1" applyProtection="1">
      <alignment horizontal="justify" vertical="top" wrapText="1"/>
      <protection locked="0"/>
    </xf>
    <xf numFmtId="0" fontId="6" fillId="0" borderId="13" xfId="1" applyFont="1" applyBorder="1" applyAlignment="1" applyProtection="1">
      <alignment horizontal="justify" vertical="top" wrapText="1"/>
      <protection locked="0"/>
    </xf>
    <xf numFmtId="0" fontId="9" fillId="0" borderId="0" xfId="0" applyFont="1" applyAlignment="1">
      <alignment horizontal="justify" vertical="center"/>
    </xf>
    <xf numFmtId="0" fontId="6" fillId="0" borderId="13" xfId="1" applyFont="1" applyBorder="1" applyAlignment="1" applyProtection="1">
      <alignment horizontal="center" vertical="center" wrapText="1"/>
      <protection locked="0"/>
    </xf>
    <xf numFmtId="2" fontId="13" fillId="11" borderId="13" xfId="1" applyNumberFormat="1" applyFont="1" applyFill="1" applyBorder="1" applyAlignment="1" applyProtection="1">
      <alignment horizontal="justify" vertical="center" wrapText="1"/>
      <protection locked="0"/>
    </xf>
    <xf numFmtId="0" fontId="10" fillId="0" borderId="13" xfId="8" applyNumberFormat="1" applyFont="1" applyFill="1" applyBorder="1" applyAlignment="1" applyProtection="1">
      <alignment horizontal="justify" vertical="top" wrapText="1"/>
      <protection locked="0"/>
    </xf>
    <xf numFmtId="9" fontId="6" fillId="0" borderId="13" xfId="3" applyFont="1" applyFill="1" applyBorder="1" applyAlignment="1" applyProtection="1">
      <alignment horizontal="center" vertical="center" wrapText="1"/>
      <protection locked="0"/>
    </xf>
    <xf numFmtId="0" fontId="6" fillId="0" borderId="13" xfId="0" applyNumberFormat="1" applyFont="1" applyBorder="1" applyAlignment="1" applyProtection="1">
      <alignment horizontal="justify" vertical="center" wrapText="1"/>
      <protection locked="0"/>
    </xf>
    <xf numFmtId="0" fontId="6" fillId="0" borderId="13" xfId="0" applyNumberFormat="1" applyFont="1" applyBorder="1" applyAlignment="1" applyProtection="1">
      <alignment horizontal="center" vertical="center"/>
      <protection locked="0"/>
    </xf>
    <xf numFmtId="0" fontId="6" fillId="0" borderId="13" xfId="0" applyNumberFormat="1" applyFont="1" applyBorder="1" applyAlignment="1" applyProtection="1">
      <protection locked="0"/>
    </xf>
    <xf numFmtId="0" fontId="6" fillId="0" borderId="13" xfId="8" applyNumberFormat="1" applyFont="1" applyFill="1" applyBorder="1" applyAlignment="1" applyProtection="1">
      <alignment horizontal="justify" vertical="center" wrapText="1"/>
      <protection locked="0"/>
    </xf>
    <xf numFmtId="0" fontId="10" fillId="0" borderId="13" xfId="0" applyNumberFormat="1" applyFont="1" applyBorder="1" applyAlignment="1" applyProtection="1">
      <alignment horizontal="justify" vertical="center" wrapText="1"/>
      <protection locked="0"/>
    </xf>
    <xf numFmtId="0" fontId="6" fillId="0" borderId="13" xfId="6" applyNumberFormat="1" applyFont="1" applyFill="1" applyBorder="1" applyAlignment="1" applyProtection="1">
      <alignment horizontal="justify" vertical="center" wrapText="1"/>
      <protection locked="0"/>
    </xf>
    <xf numFmtId="0" fontId="10" fillId="21" borderId="13" xfId="0" applyNumberFormat="1" applyFont="1" applyFill="1" applyBorder="1" applyAlignment="1" applyProtection="1">
      <alignment horizontal="justify" vertical="center" wrapText="1"/>
      <protection locked="0"/>
    </xf>
    <xf numFmtId="0" fontId="6" fillId="0" borderId="13" xfId="0" applyNumberFormat="1" applyFont="1" applyBorder="1" applyAlignment="1" applyProtection="1">
      <alignment horizontal="justify" vertical="top" wrapText="1"/>
      <protection locked="0"/>
    </xf>
    <xf numFmtId="0" fontId="10" fillId="0" borderId="13" xfId="0" applyNumberFormat="1" applyFont="1" applyFill="1" applyBorder="1" applyAlignment="1">
      <alignment horizontal="justify" vertical="center" wrapText="1"/>
    </xf>
    <xf numFmtId="0" fontId="10" fillId="0" borderId="13" xfId="5" applyNumberFormat="1" applyFont="1" applyFill="1" applyBorder="1" applyAlignment="1" applyProtection="1">
      <alignment horizontal="justify" vertical="center" wrapText="1"/>
      <protection locked="0"/>
    </xf>
    <xf numFmtId="0" fontId="10" fillId="0" borderId="13" xfId="4" applyNumberFormat="1" applyFont="1" applyFill="1" applyBorder="1" applyAlignment="1" applyProtection="1">
      <alignment horizontal="justify" vertical="center" wrapText="1"/>
      <protection locked="0"/>
    </xf>
    <xf numFmtId="0" fontId="6" fillId="0" borderId="13" xfId="0" applyNumberFormat="1" applyFont="1" applyBorder="1" applyAlignment="1"/>
    <xf numFmtId="0" fontId="10" fillId="0" borderId="13" xfId="6" applyNumberFormat="1" applyFont="1" applyFill="1" applyBorder="1" applyAlignment="1">
      <alignment horizontal="justify" vertical="center" wrapText="1"/>
    </xf>
    <xf numFmtId="0" fontId="6" fillId="0" borderId="13" xfId="0" applyNumberFormat="1" applyFont="1" applyFill="1" applyBorder="1" applyAlignment="1">
      <alignment horizontal="justify" vertical="top" wrapText="1"/>
    </xf>
    <xf numFmtId="0" fontId="6" fillId="0" borderId="13" xfId="0" applyNumberFormat="1" applyFont="1" applyFill="1" applyBorder="1" applyAlignment="1" applyProtection="1">
      <alignment horizontal="justify" vertical="center" wrapText="1"/>
      <protection locked="0"/>
    </xf>
    <xf numFmtId="0" fontId="10" fillId="0" borderId="13" xfId="0" applyNumberFormat="1" applyFont="1" applyBorder="1" applyAlignment="1" applyProtection="1">
      <alignment horizontal="center" vertical="center"/>
      <protection locked="0"/>
    </xf>
    <xf numFmtId="9" fontId="10" fillId="0" borderId="13" xfId="3" applyFont="1" applyBorder="1" applyAlignment="1" applyProtection="1">
      <alignment horizontal="center" vertical="center" wrapText="1"/>
      <protection locked="0"/>
    </xf>
    <xf numFmtId="0" fontId="6" fillId="0" borderId="13" xfId="8" applyNumberFormat="1" applyFont="1" applyFill="1" applyBorder="1" applyAlignment="1" applyProtection="1">
      <alignment horizontal="justify" vertical="top" wrapText="1"/>
      <protection locked="0"/>
    </xf>
    <xf numFmtId="9" fontId="6" fillId="0" borderId="13" xfId="0" applyNumberFormat="1" applyFont="1" applyFill="1" applyBorder="1" applyAlignment="1" applyProtection="1">
      <alignment horizontal="center" vertical="center" wrapText="1"/>
      <protection locked="0"/>
    </xf>
    <xf numFmtId="0" fontId="6" fillId="0" borderId="13" xfId="4" applyNumberFormat="1" applyFont="1" applyFill="1" applyBorder="1" applyAlignment="1" applyProtection="1">
      <alignment horizontal="justify" vertical="center" wrapText="1"/>
      <protection locked="0"/>
    </xf>
    <xf numFmtId="0" fontId="6" fillId="0" borderId="13" xfId="0" applyNumberFormat="1" applyFont="1" applyFill="1" applyBorder="1" applyAlignment="1">
      <alignment horizontal="justify" vertical="center" wrapText="1"/>
    </xf>
    <xf numFmtId="0" fontId="27" fillId="0" borderId="13" xfId="0" applyNumberFormat="1" applyFont="1" applyBorder="1" applyAlignment="1" applyProtection="1">
      <alignment horizontal="justify" vertical="center" wrapText="1"/>
      <protection locked="0"/>
    </xf>
    <xf numFmtId="0" fontId="10" fillId="0" borderId="13" xfId="0" applyNumberFormat="1" applyFont="1" applyFill="1" applyBorder="1" applyAlignment="1" applyProtection="1">
      <alignment horizontal="justify" vertical="center" wrapText="1"/>
      <protection locked="0"/>
    </xf>
    <xf numFmtId="0" fontId="6" fillId="21" borderId="13" xfId="0" applyNumberFormat="1" applyFont="1" applyFill="1" applyBorder="1" applyAlignment="1" applyProtection="1">
      <alignment horizontal="justify" vertical="center" wrapText="1"/>
      <protection locked="0"/>
    </xf>
    <xf numFmtId="164" fontId="6" fillId="0" borderId="13" xfId="0" applyNumberFormat="1" applyFont="1" applyFill="1" applyBorder="1" applyAlignment="1" applyProtection="1">
      <alignment horizontal="center" vertical="center" wrapText="1"/>
      <protection locked="0"/>
    </xf>
    <xf numFmtId="0" fontId="6" fillId="0" borderId="13" xfId="7" applyNumberFormat="1" applyFont="1" applyFill="1" applyBorder="1" applyAlignment="1" applyProtection="1">
      <alignment horizontal="justify" vertical="center" wrapText="1"/>
      <protection locked="0"/>
    </xf>
    <xf numFmtId="0" fontId="10" fillId="11" borderId="13" xfId="1" applyFont="1" applyFill="1" applyBorder="1" applyAlignment="1">
      <alignment horizontal="justify" vertical="center" wrapText="1"/>
    </xf>
    <xf numFmtId="0" fontId="6" fillId="0" borderId="0" xfId="1" applyFont="1" applyAlignment="1">
      <alignment horizontal="center" vertical="center" wrapText="1"/>
    </xf>
    <xf numFmtId="0" fontId="13" fillId="0" borderId="13" xfId="0" applyFont="1" applyBorder="1" applyAlignment="1" applyProtection="1">
      <alignment horizontal="center" vertical="center"/>
      <protection locked="0"/>
    </xf>
    <xf numFmtId="0" fontId="13" fillId="0" borderId="13" xfId="0" applyNumberFormat="1" applyFont="1" applyBorder="1" applyAlignment="1">
      <alignment horizontal="center" vertical="center" wrapText="1"/>
    </xf>
    <xf numFmtId="0" fontId="13" fillId="22" borderId="13" xfId="0" applyNumberFormat="1"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4"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5" fillId="15" borderId="4" xfId="1" applyFont="1" applyFill="1" applyBorder="1" applyAlignment="1">
      <alignment horizontal="center" vertical="center" wrapText="1"/>
    </xf>
    <xf numFmtId="0" fontId="5" fillId="15" borderId="5" xfId="1" applyFont="1" applyFill="1" applyBorder="1" applyAlignment="1">
      <alignment horizontal="center" vertical="center" wrapText="1"/>
    </xf>
    <xf numFmtId="0" fontId="5" fillId="15" borderId="11" xfId="1" applyFont="1" applyFill="1" applyBorder="1" applyAlignment="1">
      <alignment horizontal="center" vertical="center" wrapText="1"/>
    </xf>
    <xf numFmtId="0" fontId="5" fillId="15" borderId="13" xfId="1"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6"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locked="0"/>
    </xf>
    <xf numFmtId="0" fontId="2" fillId="0" borderId="7"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3" fillId="0" borderId="1" xfId="1" applyFont="1" applyBorder="1" applyAlignment="1">
      <alignment horizontal="left"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1" fillId="0" borderId="0" xfId="1" applyFont="1" applyAlignment="1" applyProtection="1">
      <alignment horizontal="left" vertical="center" wrapText="1"/>
      <protection locked="0"/>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4" xfId="1" applyFont="1" applyFill="1" applyBorder="1" applyAlignment="1">
      <alignment horizontal="center" vertical="center" textRotation="90" wrapText="1"/>
    </xf>
    <xf numFmtId="0" fontId="5" fillId="2" borderId="5" xfId="1" applyFont="1" applyFill="1" applyBorder="1" applyAlignment="1">
      <alignment horizontal="center" vertical="center" textRotation="90" wrapText="1"/>
    </xf>
    <xf numFmtId="0" fontId="5" fillId="2" borderId="11" xfId="1" applyFont="1" applyFill="1" applyBorder="1" applyAlignment="1">
      <alignment horizontal="center" vertical="center" textRotation="90"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center" wrapText="1"/>
    </xf>
  </cellXfs>
  <cellStyles count="9">
    <cellStyle name="Buena" xfId="4" builtinId="26"/>
    <cellStyle name="Entrada" xfId="7" builtinId="20"/>
    <cellStyle name="Incorrecto" xfId="5" builtinId="27"/>
    <cellStyle name="Moneda" xfId="2" builtinId="4"/>
    <cellStyle name="Neutral" xfId="6" builtinId="28"/>
    <cellStyle name="Normal" xfId="0" builtinId="0"/>
    <cellStyle name="Normal 2" xfId="1"/>
    <cellStyle name="Notas" xfId="8" builtinId="10"/>
    <cellStyle name="Porcentaje" xfId="3" builtinId="5"/>
  </cellStyles>
  <dxfs count="7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383268</xdr:colOff>
      <xdr:row>1</xdr:row>
      <xdr:rowOff>180727</xdr:rowOff>
    </xdr:from>
    <xdr:to>
      <xdr:col>0</xdr:col>
      <xdr:colOff>1230993</xdr:colOff>
      <xdr:row>3</xdr:row>
      <xdr:rowOff>133102</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268" y="336591"/>
          <a:ext cx="847725" cy="54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123825</xdr:rowOff>
    </xdr:from>
    <xdr:to>
      <xdr:col>0</xdr:col>
      <xdr:colOff>895350</xdr:colOff>
      <xdr:row>3</xdr:row>
      <xdr:rowOff>76200</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0"/>
          <a:ext cx="8477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W95"/>
  <sheetViews>
    <sheetView tabSelected="1" view="pageBreakPreview" topLeftCell="A93" zoomScale="80" zoomScaleNormal="100" zoomScaleSheetLayoutView="80" zoomScalePageLayoutView="40" workbookViewId="0">
      <selection activeCell="D93" sqref="D93"/>
    </sheetView>
  </sheetViews>
  <sheetFormatPr baseColWidth="10" defaultRowHeight="12.75" x14ac:dyDescent="0.2"/>
  <cols>
    <col min="1" max="1" width="20.7109375" style="11" customWidth="1"/>
    <col min="2" max="2" width="16.7109375" style="11" customWidth="1"/>
    <col min="3" max="3" width="26.7109375" style="11" customWidth="1"/>
    <col min="4" max="4" width="24.42578125" style="11" customWidth="1"/>
    <col min="5" max="5" width="26.7109375" style="11" customWidth="1"/>
    <col min="6" max="6" width="4.85546875" style="11" customWidth="1"/>
    <col min="7" max="7" width="5" style="11" customWidth="1"/>
    <col min="8" max="8" width="18.85546875" style="11" customWidth="1"/>
    <col min="9" max="9" width="11" style="11" customWidth="1"/>
    <col min="10" max="10" width="5.5703125" style="11" customWidth="1"/>
    <col min="11" max="11" width="5.42578125" style="11" customWidth="1"/>
    <col min="12" max="12" width="17.42578125" style="11" customWidth="1"/>
    <col min="13" max="13" width="12.7109375" style="11" customWidth="1"/>
    <col min="14" max="14" width="13.5703125" style="11" customWidth="1"/>
    <col min="15" max="15" width="24.42578125" style="11" customWidth="1"/>
    <col min="16" max="16" width="27.85546875" style="11" customWidth="1"/>
    <col min="17" max="17" width="14.28515625" style="11" customWidth="1"/>
    <col min="18" max="18" width="16.140625" style="17" customWidth="1"/>
    <col min="19" max="19" width="123" style="11" customWidth="1"/>
    <col min="20" max="20" width="13.28515625" style="11" customWidth="1"/>
    <col min="21" max="21" width="96.5703125" style="11" customWidth="1"/>
    <col min="22" max="22" width="15.140625" style="11" customWidth="1"/>
    <col min="23" max="23" width="57.42578125" style="11" customWidth="1"/>
    <col min="24" max="245" width="11.42578125" style="11"/>
    <col min="246" max="246" width="15.7109375" style="11" customWidth="1"/>
    <col min="247" max="247" width="10.28515625" style="11" customWidth="1"/>
    <col min="248" max="248" width="16.42578125" style="11" customWidth="1"/>
    <col min="249" max="249" width="18.140625" style="11" customWidth="1"/>
    <col min="250" max="250" width="26.7109375" style="11" customWidth="1"/>
    <col min="251" max="252" width="11.42578125" style="11" customWidth="1"/>
    <col min="253" max="253" width="14.28515625" style="11" customWidth="1"/>
    <col min="254" max="254" width="25" style="11" customWidth="1"/>
    <col min="255" max="256" width="11.42578125" style="11" customWidth="1"/>
    <col min="257" max="257" width="19.7109375" style="11" customWidth="1"/>
    <col min="258" max="258" width="11.42578125" style="11" customWidth="1"/>
    <col min="259" max="259" width="14.7109375" style="11" customWidth="1"/>
    <col min="260" max="266" width="11.42578125" style="11" customWidth="1"/>
    <col min="267" max="267" width="33.5703125" style="11" customWidth="1"/>
    <col min="268" max="501" width="11.42578125" style="11"/>
    <col min="502" max="502" width="15.7109375" style="11" customWidth="1"/>
    <col min="503" max="503" width="10.28515625" style="11" customWidth="1"/>
    <col min="504" max="504" width="16.42578125" style="11" customWidth="1"/>
    <col min="505" max="505" width="18.140625" style="11" customWidth="1"/>
    <col min="506" max="506" width="26.7109375" style="11" customWidth="1"/>
    <col min="507" max="508" width="11.42578125" style="11" customWidth="1"/>
    <col min="509" max="509" width="14.28515625" style="11" customWidth="1"/>
    <col min="510" max="510" width="25" style="11" customWidth="1"/>
    <col min="511" max="512" width="11.42578125" style="11" customWidth="1"/>
    <col min="513" max="513" width="19.7109375" style="11" customWidth="1"/>
    <col min="514" max="514" width="11.42578125" style="11" customWidth="1"/>
    <col min="515" max="515" width="14.7109375" style="11" customWidth="1"/>
    <col min="516" max="522" width="11.42578125" style="11" customWidth="1"/>
    <col min="523" max="523" width="33.5703125" style="11" customWidth="1"/>
    <col min="524" max="757" width="11.42578125" style="11"/>
    <col min="758" max="758" width="15.7109375" style="11" customWidth="1"/>
    <col min="759" max="759" width="10.28515625" style="11" customWidth="1"/>
    <col min="760" max="760" width="16.42578125" style="11" customWidth="1"/>
    <col min="761" max="761" width="18.140625" style="11" customWidth="1"/>
    <col min="762" max="762" width="26.7109375" style="11" customWidth="1"/>
    <col min="763" max="764" width="11.42578125" style="11" customWidth="1"/>
    <col min="765" max="765" width="14.28515625" style="11" customWidth="1"/>
    <col min="766" max="766" width="25" style="11" customWidth="1"/>
    <col min="767" max="768" width="11.42578125" style="11" customWidth="1"/>
    <col min="769" max="769" width="19.7109375" style="11" customWidth="1"/>
    <col min="770" max="770" width="11.42578125" style="11" customWidth="1"/>
    <col min="771" max="771" width="14.7109375" style="11" customWidth="1"/>
    <col min="772" max="778" width="11.42578125" style="11" customWidth="1"/>
    <col min="779" max="779" width="33.5703125" style="11" customWidth="1"/>
    <col min="780" max="1013" width="11.42578125" style="11"/>
    <col min="1014" max="1014" width="15.7109375" style="11" customWidth="1"/>
    <col min="1015" max="1015" width="10.28515625" style="11" customWidth="1"/>
    <col min="1016" max="1016" width="16.42578125" style="11" customWidth="1"/>
    <col min="1017" max="1017" width="18.140625" style="11" customWidth="1"/>
    <col min="1018" max="1018" width="26.7109375" style="11" customWidth="1"/>
    <col min="1019" max="1020" width="11.42578125" style="11" customWidth="1"/>
    <col min="1021" max="1021" width="14.28515625" style="11" customWidth="1"/>
    <col min="1022" max="1022" width="25" style="11" customWidth="1"/>
    <col min="1023" max="1024" width="11.42578125" style="11" customWidth="1"/>
    <col min="1025" max="1025" width="19.7109375" style="11" customWidth="1"/>
    <col min="1026" max="1026" width="11.42578125" style="11" customWidth="1"/>
    <col min="1027" max="1027" width="14.7109375" style="11" customWidth="1"/>
    <col min="1028" max="1034" width="11.42578125" style="11" customWidth="1"/>
    <col min="1035" max="1035" width="33.5703125" style="11" customWidth="1"/>
    <col min="1036" max="1269" width="11.42578125" style="11"/>
    <col min="1270" max="1270" width="15.7109375" style="11" customWidth="1"/>
    <col min="1271" max="1271" width="10.28515625" style="11" customWidth="1"/>
    <col min="1272" max="1272" width="16.42578125" style="11" customWidth="1"/>
    <col min="1273" max="1273" width="18.140625" style="11" customWidth="1"/>
    <col min="1274" max="1274" width="26.7109375" style="11" customWidth="1"/>
    <col min="1275" max="1276" width="11.42578125" style="11" customWidth="1"/>
    <col min="1277" max="1277" width="14.28515625" style="11" customWidth="1"/>
    <col min="1278" max="1278" width="25" style="11" customWidth="1"/>
    <col min="1279" max="1280" width="11.42578125" style="11" customWidth="1"/>
    <col min="1281" max="1281" width="19.7109375" style="11" customWidth="1"/>
    <col min="1282" max="1282" width="11.42578125" style="11" customWidth="1"/>
    <col min="1283" max="1283" width="14.7109375" style="11" customWidth="1"/>
    <col min="1284" max="1290" width="11.42578125" style="11" customWidth="1"/>
    <col min="1291" max="1291" width="33.5703125" style="11" customWidth="1"/>
    <col min="1292" max="1525" width="11.42578125" style="11"/>
    <col min="1526" max="1526" width="15.7109375" style="11" customWidth="1"/>
    <col min="1527" max="1527" width="10.28515625" style="11" customWidth="1"/>
    <col min="1528" max="1528" width="16.42578125" style="11" customWidth="1"/>
    <col min="1529" max="1529" width="18.140625" style="11" customWidth="1"/>
    <col min="1530" max="1530" width="26.7109375" style="11" customWidth="1"/>
    <col min="1531" max="1532" width="11.42578125" style="11" customWidth="1"/>
    <col min="1533" max="1533" width="14.28515625" style="11" customWidth="1"/>
    <col min="1534" max="1534" width="25" style="11" customWidth="1"/>
    <col min="1535" max="1536" width="11.42578125" style="11" customWidth="1"/>
    <col min="1537" max="1537" width="19.7109375" style="11" customWidth="1"/>
    <col min="1538" max="1538" width="11.42578125" style="11" customWidth="1"/>
    <col min="1539" max="1539" width="14.7109375" style="11" customWidth="1"/>
    <col min="1540" max="1546" width="11.42578125" style="11" customWidth="1"/>
    <col min="1547" max="1547" width="33.5703125" style="11" customWidth="1"/>
    <col min="1548" max="1781" width="11.42578125" style="11"/>
    <col min="1782" max="1782" width="15.7109375" style="11" customWidth="1"/>
    <col min="1783" max="1783" width="10.28515625" style="11" customWidth="1"/>
    <col min="1784" max="1784" width="16.42578125" style="11" customWidth="1"/>
    <col min="1785" max="1785" width="18.140625" style="11" customWidth="1"/>
    <col min="1786" max="1786" width="26.7109375" style="11" customWidth="1"/>
    <col min="1787" max="1788" width="11.42578125" style="11" customWidth="1"/>
    <col min="1789" max="1789" width="14.28515625" style="11" customWidth="1"/>
    <col min="1790" max="1790" width="25" style="11" customWidth="1"/>
    <col min="1791" max="1792" width="11.42578125" style="11" customWidth="1"/>
    <col min="1793" max="1793" width="19.7109375" style="11" customWidth="1"/>
    <col min="1794" max="1794" width="11.42578125" style="11" customWidth="1"/>
    <col min="1795" max="1795" width="14.7109375" style="11" customWidth="1"/>
    <col min="1796" max="1802" width="11.42578125" style="11" customWidth="1"/>
    <col min="1803" max="1803" width="33.5703125" style="11" customWidth="1"/>
    <col min="1804" max="2037" width="11.42578125" style="11"/>
    <col min="2038" max="2038" width="15.7109375" style="11" customWidth="1"/>
    <col min="2039" max="2039" width="10.28515625" style="11" customWidth="1"/>
    <col min="2040" max="2040" width="16.42578125" style="11" customWidth="1"/>
    <col min="2041" max="2041" width="18.140625" style="11" customWidth="1"/>
    <col min="2042" max="2042" width="26.7109375" style="11" customWidth="1"/>
    <col min="2043" max="2044" width="11.42578125" style="11" customWidth="1"/>
    <col min="2045" max="2045" width="14.28515625" style="11" customWidth="1"/>
    <col min="2046" max="2046" width="25" style="11" customWidth="1"/>
    <col min="2047" max="2048" width="11.42578125" style="11" customWidth="1"/>
    <col min="2049" max="2049" width="19.7109375" style="11" customWidth="1"/>
    <col min="2050" max="2050" width="11.42578125" style="11" customWidth="1"/>
    <col min="2051" max="2051" width="14.7109375" style="11" customWidth="1"/>
    <col min="2052" max="2058" width="11.42578125" style="11" customWidth="1"/>
    <col min="2059" max="2059" width="33.5703125" style="11" customWidth="1"/>
    <col min="2060" max="2293" width="11.42578125" style="11"/>
    <col min="2294" max="2294" width="15.7109375" style="11" customWidth="1"/>
    <col min="2295" max="2295" width="10.28515625" style="11" customWidth="1"/>
    <col min="2296" max="2296" width="16.42578125" style="11" customWidth="1"/>
    <col min="2297" max="2297" width="18.140625" style="11" customWidth="1"/>
    <col min="2298" max="2298" width="26.7109375" style="11" customWidth="1"/>
    <col min="2299" max="2300" width="11.42578125" style="11" customWidth="1"/>
    <col min="2301" max="2301" width="14.28515625" style="11" customWidth="1"/>
    <col min="2302" max="2302" width="25" style="11" customWidth="1"/>
    <col min="2303" max="2304" width="11.42578125" style="11" customWidth="1"/>
    <col min="2305" max="2305" width="19.7109375" style="11" customWidth="1"/>
    <col min="2306" max="2306" width="11.42578125" style="11" customWidth="1"/>
    <col min="2307" max="2307" width="14.7109375" style="11" customWidth="1"/>
    <col min="2308" max="2314" width="11.42578125" style="11" customWidth="1"/>
    <col min="2315" max="2315" width="33.5703125" style="11" customWidth="1"/>
    <col min="2316" max="2549" width="11.42578125" style="11"/>
    <col min="2550" max="2550" width="15.7109375" style="11" customWidth="1"/>
    <col min="2551" max="2551" width="10.28515625" style="11" customWidth="1"/>
    <col min="2552" max="2552" width="16.42578125" style="11" customWidth="1"/>
    <col min="2553" max="2553" width="18.140625" style="11" customWidth="1"/>
    <col min="2554" max="2554" width="26.7109375" style="11" customWidth="1"/>
    <col min="2555" max="2556" width="11.42578125" style="11" customWidth="1"/>
    <col min="2557" max="2557" width="14.28515625" style="11" customWidth="1"/>
    <col min="2558" max="2558" width="25" style="11" customWidth="1"/>
    <col min="2559" max="2560" width="11.42578125" style="11" customWidth="1"/>
    <col min="2561" max="2561" width="19.7109375" style="11" customWidth="1"/>
    <col min="2562" max="2562" width="11.42578125" style="11" customWidth="1"/>
    <col min="2563" max="2563" width="14.7109375" style="11" customWidth="1"/>
    <col min="2564" max="2570" width="11.42578125" style="11" customWidth="1"/>
    <col min="2571" max="2571" width="33.5703125" style="11" customWidth="1"/>
    <col min="2572" max="2805" width="11.42578125" style="11"/>
    <col min="2806" max="2806" width="15.7109375" style="11" customWidth="1"/>
    <col min="2807" max="2807" width="10.28515625" style="11" customWidth="1"/>
    <col min="2808" max="2808" width="16.42578125" style="11" customWidth="1"/>
    <col min="2809" max="2809" width="18.140625" style="11" customWidth="1"/>
    <col min="2810" max="2810" width="26.7109375" style="11" customWidth="1"/>
    <col min="2811" max="2812" width="11.42578125" style="11" customWidth="1"/>
    <col min="2813" max="2813" width="14.28515625" style="11" customWidth="1"/>
    <col min="2814" max="2814" width="25" style="11" customWidth="1"/>
    <col min="2815" max="2816" width="11.42578125" style="11" customWidth="1"/>
    <col min="2817" max="2817" width="19.7109375" style="11" customWidth="1"/>
    <col min="2818" max="2818" width="11.42578125" style="11" customWidth="1"/>
    <col min="2819" max="2819" width="14.7109375" style="11" customWidth="1"/>
    <col min="2820" max="2826" width="11.42578125" style="11" customWidth="1"/>
    <col min="2827" max="2827" width="33.5703125" style="11" customWidth="1"/>
    <col min="2828" max="3061" width="11.42578125" style="11"/>
    <col min="3062" max="3062" width="15.7109375" style="11" customWidth="1"/>
    <col min="3063" max="3063" width="10.28515625" style="11" customWidth="1"/>
    <col min="3064" max="3064" width="16.42578125" style="11" customWidth="1"/>
    <col min="3065" max="3065" width="18.140625" style="11" customWidth="1"/>
    <col min="3066" max="3066" width="26.7109375" style="11" customWidth="1"/>
    <col min="3067" max="3068" width="11.42578125" style="11" customWidth="1"/>
    <col min="3069" max="3069" width="14.28515625" style="11" customWidth="1"/>
    <col min="3070" max="3070" width="25" style="11" customWidth="1"/>
    <col min="3071" max="3072" width="11.42578125" style="11" customWidth="1"/>
    <col min="3073" max="3073" width="19.7109375" style="11" customWidth="1"/>
    <col min="3074" max="3074" width="11.42578125" style="11" customWidth="1"/>
    <col min="3075" max="3075" width="14.7109375" style="11" customWidth="1"/>
    <col min="3076" max="3082" width="11.42578125" style="11" customWidth="1"/>
    <col min="3083" max="3083" width="33.5703125" style="11" customWidth="1"/>
    <col min="3084" max="3317" width="11.42578125" style="11"/>
    <col min="3318" max="3318" width="15.7109375" style="11" customWidth="1"/>
    <col min="3319" max="3319" width="10.28515625" style="11" customWidth="1"/>
    <col min="3320" max="3320" width="16.42578125" style="11" customWidth="1"/>
    <col min="3321" max="3321" width="18.140625" style="11" customWidth="1"/>
    <col min="3322" max="3322" width="26.7109375" style="11" customWidth="1"/>
    <col min="3323" max="3324" width="11.42578125" style="11" customWidth="1"/>
    <col min="3325" max="3325" width="14.28515625" style="11" customWidth="1"/>
    <col min="3326" max="3326" width="25" style="11" customWidth="1"/>
    <col min="3327" max="3328" width="11.42578125" style="11" customWidth="1"/>
    <col min="3329" max="3329" width="19.7109375" style="11" customWidth="1"/>
    <col min="3330" max="3330" width="11.42578125" style="11" customWidth="1"/>
    <col min="3331" max="3331" width="14.7109375" style="11" customWidth="1"/>
    <col min="3332" max="3338" width="11.42578125" style="11" customWidth="1"/>
    <col min="3339" max="3339" width="33.5703125" style="11" customWidth="1"/>
    <col min="3340" max="3573" width="11.42578125" style="11"/>
    <col min="3574" max="3574" width="15.7109375" style="11" customWidth="1"/>
    <col min="3575" max="3575" width="10.28515625" style="11" customWidth="1"/>
    <col min="3576" max="3576" width="16.42578125" style="11" customWidth="1"/>
    <col min="3577" max="3577" width="18.140625" style="11" customWidth="1"/>
    <col min="3578" max="3578" width="26.7109375" style="11" customWidth="1"/>
    <col min="3579" max="3580" width="11.42578125" style="11" customWidth="1"/>
    <col min="3581" max="3581" width="14.28515625" style="11" customWidth="1"/>
    <col min="3582" max="3582" width="25" style="11" customWidth="1"/>
    <col min="3583" max="3584" width="11.42578125" style="11" customWidth="1"/>
    <col min="3585" max="3585" width="19.7109375" style="11" customWidth="1"/>
    <col min="3586" max="3586" width="11.42578125" style="11" customWidth="1"/>
    <col min="3587" max="3587" width="14.7109375" style="11" customWidth="1"/>
    <col min="3588" max="3594" width="11.42578125" style="11" customWidth="1"/>
    <col min="3595" max="3595" width="33.5703125" style="11" customWidth="1"/>
    <col min="3596" max="3829" width="11.42578125" style="11"/>
    <col min="3830" max="3830" width="15.7109375" style="11" customWidth="1"/>
    <col min="3831" max="3831" width="10.28515625" style="11" customWidth="1"/>
    <col min="3832" max="3832" width="16.42578125" style="11" customWidth="1"/>
    <col min="3833" max="3833" width="18.140625" style="11" customWidth="1"/>
    <col min="3834" max="3834" width="26.7109375" style="11" customWidth="1"/>
    <col min="3835" max="3836" width="11.42578125" style="11" customWidth="1"/>
    <col min="3837" max="3837" width="14.28515625" style="11" customWidth="1"/>
    <col min="3838" max="3838" width="25" style="11" customWidth="1"/>
    <col min="3839" max="3840" width="11.42578125" style="11" customWidth="1"/>
    <col min="3841" max="3841" width="19.7109375" style="11" customWidth="1"/>
    <col min="3842" max="3842" width="11.42578125" style="11" customWidth="1"/>
    <col min="3843" max="3843" width="14.7109375" style="11" customWidth="1"/>
    <col min="3844" max="3850" width="11.42578125" style="11" customWidth="1"/>
    <col min="3851" max="3851" width="33.5703125" style="11" customWidth="1"/>
    <col min="3852" max="4085" width="11.42578125" style="11"/>
    <col min="4086" max="4086" width="15.7109375" style="11" customWidth="1"/>
    <col min="4087" max="4087" width="10.28515625" style="11" customWidth="1"/>
    <col min="4088" max="4088" width="16.42578125" style="11" customWidth="1"/>
    <col min="4089" max="4089" width="18.140625" style="11" customWidth="1"/>
    <col min="4090" max="4090" width="26.7109375" style="11" customWidth="1"/>
    <col min="4091" max="4092" width="11.42578125" style="11" customWidth="1"/>
    <col min="4093" max="4093" width="14.28515625" style="11" customWidth="1"/>
    <col min="4094" max="4094" width="25" style="11" customWidth="1"/>
    <col min="4095" max="4096" width="11.42578125" style="11" customWidth="1"/>
    <col min="4097" max="4097" width="19.7109375" style="11" customWidth="1"/>
    <col min="4098" max="4098" width="11.42578125" style="11" customWidth="1"/>
    <col min="4099" max="4099" width="14.7109375" style="11" customWidth="1"/>
    <col min="4100" max="4106" width="11.42578125" style="11" customWidth="1"/>
    <col min="4107" max="4107" width="33.5703125" style="11" customWidth="1"/>
    <col min="4108" max="4341" width="11.42578125" style="11"/>
    <col min="4342" max="4342" width="15.7109375" style="11" customWidth="1"/>
    <col min="4343" max="4343" width="10.28515625" style="11" customWidth="1"/>
    <col min="4344" max="4344" width="16.42578125" style="11" customWidth="1"/>
    <col min="4345" max="4345" width="18.140625" style="11" customWidth="1"/>
    <col min="4346" max="4346" width="26.7109375" style="11" customWidth="1"/>
    <col min="4347" max="4348" width="11.42578125" style="11" customWidth="1"/>
    <col min="4349" max="4349" width="14.28515625" style="11" customWidth="1"/>
    <col min="4350" max="4350" width="25" style="11" customWidth="1"/>
    <col min="4351" max="4352" width="11.42578125" style="11" customWidth="1"/>
    <col min="4353" max="4353" width="19.7109375" style="11" customWidth="1"/>
    <col min="4354" max="4354" width="11.42578125" style="11" customWidth="1"/>
    <col min="4355" max="4355" width="14.7109375" style="11" customWidth="1"/>
    <col min="4356" max="4362" width="11.42578125" style="11" customWidth="1"/>
    <col min="4363" max="4363" width="33.5703125" style="11" customWidth="1"/>
    <col min="4364" max="4597" width="11.42578125" style="11"/>
    <col min="4598" max="4598" width="15.7109375" style="11" customWidth="1"/>
    <col min="4599" max="4599" width="10.28515625" style="11" customWidth="1"/>
    <col min="4600" max="4600" width="16.42578125" style="11" customWidth="1"/>
    <col min="4601" max="4601" width="18.140625" style="11" customWidth="1"/>
    <col min="4602" max="4602" width="26.7109375" style="11" customWidth="1"/>
    <col min="4603" max="4604" width="11.42578125" style="11" customWidth="1"/>
    <col min="4605" max="4605" width="14.28515625" style="11" customWidth="1"/>
    <col min="4606" max="4606" width="25" style="11" customWidth="1"/>
    <col min="4607" max="4608" width="11.42578125" style="11" customWidth="1"/>
    <col min="4609" max="4609" width="19.7109375" style="11" customWidth="1"/>
    <col min="4610" max="4610" width="11.42578125" style="11" customWidth="1"/>
    <col min="4611" max="4611" width="14.7109375" style="11" customWidth="1"/>
    <col min="4612" max="4618" width="11.42578125" style="11" customWidth="1"/>
    <col min="4619" max="4619" width="33.5703125" style="11" customWidth="1"/>
    <col min="4620" max="4853" width="11.42578125" style="11"/>
    <col min="4854" max="4854" width="15.7109375" style="11" customWidth="1"/>
    <col min="4855" max="4855" width="10.28515625" style="11" customWidth="1"/>
    <col min="4856" max="4856" width="16.42578125" style="11" customWidth="1"/>
    <col min="4857" max="4857" width="18.140625" style="11" customWidth="1"/>
    <col min="4858" max="4858" width="26.7109375" style="11" customWidth="1"/>
    <col min="4859" max="4860" width="11.42578125" style="11" customWidth="1"/>
    <col min="4861" max="4861" width="14.28515625" style="11" customWidth="1"/>
    <col min="4862" max="4862" width="25" style="11" customWidth="1"/>
    <col min="4863" max="4864" width="11.42578125" style="11" customWidth="1"/>
    <col min="4865" max="4865" width="19.7109375" style="11" customWidth="1"/>
    <col min="4866" max="4866" width="11.42578125" style="11" customWidth="1"/>
    <col min="4867" max="4867" width="14.7109375" style="11" customWidth="1"/>
    <col min="4868" max="4874" width="11.42578125" style="11" customWidth="1"/>
    <col min="4875" max="4875" width="33.5703125" style="11" customWidth="1"/>
    <col min="4876" max="5109" width="11.42578125" style="11"/>
    <col min="5110" max="5110" width="15.7109375" style="11" customWidth="1"/>
    <col min="5111" max="5111" width="10.28515625" style="11" customWidth="1"/>
    <col min="5112" max="5112" width="16.42578125" style="11" customWidth="1"/>
    <col min="5113" max="5113" width="18.140625" style="11" customWidth="1"/>
    <col min="5114" max="5114" width="26.7109375" style="11" customWidth="1"/>
    <col min="5115" max="5116" width="11.42578125" style="11" customWidth="1"/>
    <col min="5117" max="5117" width="14.28515625" style="11" customWidth="1"/>
    <col min="5118" max="5118" width="25" style="11" customWidth="1"/>
    <col min="5119" max="5120" width="11.42578125" style="11" customWidth="1"/>
    <col min="5121" max="5121" width="19.7109375" style="11" customWidth="1"/>
    <col min="5122" max="5122" width="11.42578125" style="11" customWidth="1"/>
    <col min="5123" max="5123" width="14.7109375" style="11" customWidth="1"/>
    <col min="5124" max="5130" width="11.42578125" style="11" customWidth="1"/>
    <col min="5131" max="5131" width="33.5703125" style="11" customWidth="1"/>
    <col min="5132" max="5365" width="11.42578125" style="11"/>
    <col min="5366" max="5366" width="15.7109375" style="11" customWidth="1"/>
    <col min="5367" max="5367" width="10.28515625" style="11" customWidth="1"/>
    <col min="5368" max="5368" width="16.42578125" style="11" customWidth="1"/>
    <col min="5369" max="5369" width="18.140625" style="11" customWidth="1"/>
    <col min="5370" max="5370" width="26.7109375" style="11" customWidth="1"/>
    <col min="5371" max="5372" width="11.42578125" style="11" customWidth="1"/>
    <col min="5373" max="5373" width="14.28515625" style="11" customWidth="1"/>
    <col min="5374" max="5374" width="25" style="11" customWidth="1"/>
    <col min="5375" max="5376" width="11.42578125" style="11" customWidth="1"/>
    <col min="5377" max="5377" width="19.7109375" style="11" customWidth="1"/>
    <col min="5378" max="5378" width="11.42578125" style="11" customWidth="1"/>
    <col min="5379" max="5379" width="14.7109375" style="11" customWidth="1"/>
    <col min="5380" max="5386" width="11.42578125" style="11" customWidth="1"/>
    <col min="5387" max="5387" width="33.5703125" style="11" customWidth="1"/>
    <col min="5388" max="5621" width="11.42578125" style="11"/>
    <col min="5622" max="5622" width="15.7109375" style="11" customWidth="1"/>
    <col min="5623" max="5623" width="10.28515625" style="11" customWidth="1"/>
    <col min="5624" max="5624" width="16.42578125" style="11" customWidth="1"/>
    <col min="5625" max="5625" width="18.140625" style="11" customWidth="1"/>
    <col min="5626" max="5626" width="26.7109375" style="11" customWidth="1"/>
    <col min="5627" max="5628" width="11.42578125" style="11" customWidth="1"/>
    <col min="5629" max="5629" width="14.28515625" style="11" customWidth="1"/>
    <col min="5630" max="5630" width="25" style="11" customWidth="1"/>
    <col min="5631" max="5632" width="11.42578125" style="11" customWidth="1"/>
    <col min="5633" max="5633" width="19.7109375" style="11" customWidth="1"/>
    <col min="5634" max="5634" width="11.42578125" style="11" customWidth="1"/>
    <col min="5635" max="5635" width="14.7109375" style="11" customWidth="1"/>
    <col min="5636" max="5642" width="11.42578125" style="11" customWidth="1"/>
    <col min="5643" max="5643" width="33.5703125" style="11" customWidth="1"/>
    <col min="5644" max="5877" width="11.42578125" style="11"/>
    <col min="5878" max="5878" width="15.7109375" style="11" customWidth="1"/>
    <col min="5879" max="5879" width="10.28515625" style="11" customWidth="1"/>
    <col min="5880" max="5880" width="16.42578125" style="11" customWidth="1"/>
    <col min="5881" max="5881" width="18.140625" style="11" customWidth="1"/>
    <col min="5882" max="5882" width="26.7109375" style="11" customWidth="1"/>
    <col min="5883" max="5884" width="11.42578125" style="11" customWidth="1"/>
    <col min="5885" max="5885" width="14.28515625" style="11" customWidth="1"/>
    <col min="5886" max="5886" width="25" style="11" customWidth="1"/>
    <col min="5887" max="5888" width="11.42578125" style="11" customWidth="1"/>
    <col min="5889" max="5889" width="19.7109375" style="11" customWidth="1"/>
    <col min="5890" max="5890" width="11.42578125" style="11" customWidth="1"/>
    <col min="5891" max="5891" width="14.7109375" style="11" customWidth="1"/>
    <col min="5892" max="5898" width="11.42578125" style="11" customWidth="1"/>
    <col min="5899" max="5899" width="33.5703125" style="11" customWidth="1"/>
    <col min="5900" max="6133" width="11.42578125" style="11"/>
    <col min="6134" max="6134" width="15.7109375" style="11" customWidth="1"/>
    <col min="6135" max="6135" width="10.28515625" style="11" customWidth="1"/>
    <col min="6136" max="6136" width="16.42578125" style="11" customWidth="1"/>
    <col min="6137" max="6137" width="18.140625" style="11" customWidth="1"/>
    <col min="6138" max="6138" width="26.7109375" style="11" customWidth="1"/>
    <col min="6139" max="6140" width="11.42578125" style="11" customWidth="1"/>
    <col min="6141" max="6141" width="14.28515625" style="11" customWidth="1"/>
    <col min="6142" max="6142" width="25" style="11" customWidth="1"/>
    <col min="6143" max="6144" width="11.42578125" style="11" customWidth="1"/>
    <col min="6145" max="6145" width="19.7109375" style="11" customWidth="1"/>
    <col min="6146" max="6146" width="11.42578125" style="11" customWidth="1"/>
    <col min="6147" max="6147" width="14.7109375" style="11" customWidth="1"/>
    <col min="6148" max="6154" width="11.42578125" style="11" customWidth="1"/>
    <col min="6155" max="6155" width="33.5703125" style="11" customWidth="1"/>
    <col min="6156" max="6389" width="11.42578125" style="11"/>
    <col min="6390" max="6390" width="15.7109375" style="11" customWidth="1"/>
    <col min="6391" max="6391" width="10.28515625" style="11" customWidth="1"/>
    <col min="6392" max="6392" width="16.42578125" style="11" customWidth="1"/>
    <col min="6393" max="6393" width="18.140625" style="11" customWidth="1"/>
    <col min="6394" max="6394" width="26.7109375" style="11" customWidth="1"/>
    <col min="6395" max="6396" width="11.42578125" style="11" customWidth="1"/>
    <col min="6397" max="6397" width="14.28515625" style="11" customWidth="1"/>
    <col min="6398" max="6398" width="25" style="11" customWidth="1"/>
    <col min="6399" max="6400" width="11.42578125" style="11" customWidth="1"/>
    <col min="6401" max="6401" width="19.7109375" style="11" customWidth="1"/>
    <col min="6402" max="6402" width="11.42578125" style="11" customWidth="1"/>
    <col min="6403" max="6403" width="14.7109375" style="11" customWidth="1"/>
    <col min="6404" max="6410" width="11.42578125" style="11" customWidth="1"/>
    <col min="6411" max="6411" width="33.5703125" style="11" customWidth="1"/>
    <col min="6412" max="6645" width="11.42578125" style="11"/>
    <col min="6646" max="6646" width="15.7109375" style="11" customWidth="1"/>
    <col min="6647" max="6647" width="10.28515625" style="11" customWidth="1"/>
    <col min="6648" max="6648" width="16.42578125" style="11" customWidth="1"/>
    <col min="6649" max="6649" width="18.140625" style="11" customWidth="1"/>
    <col min="6650" max="6650" width="26.7109375" style="11" customWidth="1"/>
    <col min="6651" max="6652" width="11.42578125" style="11" customWidth="1"/>
    <col min="6653" max="6653" width="14.28515625" style="11" customWidth="1"/>
    <col min="6654" max="6654" width="25" style="11" customWidth="1"/>
    <col min="6655" max="6656" width="11.42578125" style="11" customWidth="1"/>
    <col min="6657" max="6657" width="19.7109375" style="11" customWidth="1"/>
    <col min="6658" max="6658" width="11.42578125" style="11" customWidth="1"/>
    <col min="6659" max="6659" width="14.7109375" style="11" customWidth="1"/>
    <col min="6660" max="6666" width="11.42578125" style="11" customWidth="1"/>
    <col min="6667" max="6667" width="33.5703125" style="11" customWidth="1"/>
    <col min="6668" max="6901" width="11.42578125" style="11"/>
    <col min="6902" max="6902" width="15.7109375" style="11" customWidth="1"/>
    <col min="6903" max="6903" width="10.28515625" style="11" customWidth="1"/>
    <col min="6904" max="6904" width="16.42578125" style="11" customWidth="1"/>
    <col min="6905" max="6905" width="18.140625" style="11" customWidth="1"/>
    <col min="6906" max="6906" width="26.7109375" style="11" customWidth="1"/>
    <col min="6907" max="6908" width="11.42578125" style="11" customWidth="1"/>
    <col min="6909" max="6909" width="14.28515625" style="11" customWidth="1"/>
    <col min="6910" max="6910" width="25" style="11" customWidth="1"/>
    <col min="6911" max="6912" width="11.42578125" style="11" customWidth="1"/>
    <col min="6913" max="6913" width="19.7109375" style="11" customWidth="1"/>
    <col min="6914" max="6914" width="11.42578125" style="11" customWidth="1"/>
    <col min="6915" max="6915" width="14.7109375" style="11" customWidth="1"/>
    <col min="6916" max="6922" width="11.42578125" style="11" customWidth="1"/>
    <col min="6923" max="6923" width="33.5703125" style="11" customWidth="1"/>
    <col min="6924" max="7157" width="11.42578125" style="11"/>
    <col min="7158" max="7158" width="15.7109375" style="11" customWidth="1"/>
    <col min="7159" max="7159" width="10.28515625" style="11" customWidth="1"/>
    <col min="7160" max="7160" width="16.42578125" style="11" customWidth="1"/>
    <col min="7161" max="7161" width="18.140625" style="11" customWidth="1"/>
    <col min="7162" max="7162" width="26.7109375" style="11" customWidth="1"/>
    <col min="7163" max="7164" width="11.42578125" style="11" customWidth="1"/>
    <col min="7165" max="7165" width="14.28515625" style="11" customWidth="1"/>
    <col min="7166" max="7166" width="25" style="11" customWidth="1"/>
    <col min="7167" max="7168" width="11.42578125" style="11" customWidth="1"/>
    <col min="7169" max="7169" width="19.7109375" style="11" customWidth="1"/>
    <col min="7170" max="7170" width="11.42578125" style="11" customWidth="1"/>
    <col min="7171" max="7171" width="14.7109375" style="11" customWidth="1"/>
    <col min="7172" max="7178" width="11.42578125" style="11" customWidth="1"/>
    <col min="7179" max="7179" width="33.5703125" style="11" customWidth="1"/>
    <col min="7180" max="7413" width="11.42578125" style="11"/>
    <col min="7414" max="7414" width="15.7109375" style="11" customWidth="1"/>
    <col min="7415" max="7415" width="10.28515625" style="11" customWidth="1"/>
    <col min="7416" max="7416" width="16.42578125" style="11" customWidth="1"/>
    <col min="7417" max="7417" width="18.140625" style="11" customWidth="1"/>
    <col min="7418" max="7418" width="26.7109375" style="11" customWidth="1"/>
    <col min="7419" max="7420" width="11.42578125" style="11" customWidth="1"/>
    <col min="7421" max="7421" width="14.28515625" style="11" customWidth="1"/>
    <col min="7422" max="7422" width="25" style="11" customWidth="1"/>
    <col min="7423" max="7424" width="11.42578125" style="11" customWidth="1"/>
    <col min="7425" max="7425" width="19.7109375" style="11" customWidth="1"/>
    <col min="7426" max="7426" width="11.42578125" style="11" customWidth="1"/>
    <col min="7427" max="7427" width="14.7109375" style="11" customWidth="1"/>
    <col min="7428" max="7434" width="11.42578125" style="11" customWidth="1"/>
    <col min="7435" max="7435" width="33.5703125" style="11" customWidth="1"/>
    <col min="7436" max="7669" width="11.42578125" style="11"/>
    <col min="7670" max="7670" width="15.7109375" style="11" customWidth="1"/>
    <col min="7671" max="7671" width="10.28515625" style="11" customWidth="1"/>
    <col min="7672" max="7672" width="16.42578125" style="11" customWidth="1"/>
    <col min="7673" max="7673" width="18.140625" style="11" customWidth="1"/>
    <col min="7674" max="7674" width="26.7109375" style="11" customWidth="1"/>
    <col min="7675" max="7676" width="11.42578125" style="11" customWidth="1"/>
    <col min="7677" max="7677" width="14.28515625" style="11" customWidth="1"/>
    <col min="7678" max="7678" width="25" style="11" customWidth="1"/>
    <col min="7679" max="7680" width="11.42578125" style="11" customWidth="1"/>
    <col min="7681" max="7681" width="19.7109375" style="11" customWidth="1"/>
    <col min="7682" max="7682" width="11.42578125" style="11" customWidth="1"/>
    <col min="7683" max="7683" width="14.7109375" style="11" customWidth="1"/>
    <col min="7684" max="7690" width="11.42578125" style="11" customWidth="1"/>
    <col min="7691" max="7691" width="33.5703125" style="11" customWidth="1"/>
    <col min="7692" max="7925" width="11.42578125" style="11"/>
    <col min="7926" max="7926" width="15.7109375" style="11" customWidth="1"/>
    <col min="7927" max="7927" width="10.28515625" style="11" customWidth="1"/>
    <col min="7928" max="7928" width="16.42578125" style="11" customWidth="1"/>
    <col min="7929" max="7929" width="18.140625" style="11" customWidth="1"/>
    <col min="7930" max="7930" width="26.7109375" style="11" customWidth="1"/>
    <col min="7931" max="7932" width="11.42578125" style="11" customWidth="1"/>
    <col min="7933" max="7933" width="14.28515625" style="11" customWidth="1"/>
    <col min="7934" max="7934" width="25" style="11" customWidth="1"/>
    <col min="7935" max="7936" width="11.42578125" style="11" customWidth="1"/>
    <col min="7937" max="7937" width="19.7109375" style="11" customWidth="1"/>
    <col min="7938" max="7938" width="11.42578125" style="11" customWidth="1"/>
    <col min="7939" max="7939" width="14.7109375" style="11" customWidth="1"/>
    <col min="7940" max="7946" width="11.42578125" style="11" customWidth="1"/>
    <col min="7947" max="7947" width="33.5703125" style="11" customWidth="1"/>
    <col min="7948" max="8181" width="11.42578125" style="11"/>
    <col min="8182" max="8182" width="15.7109375" style="11" customWidth="1"/>
    <col min="8183" max="8183" width="10.28515625" style="11" customWidth="1"/>
    <col min="8184" max="8184" width="16.42578125" style="11" customWidth="1"/>
    <col min="8185" max="8185" width="18.140625" style="11" customWidth="1"/>
    <col min="8186" max="8186" width="26.7109375" style="11" customWidth="1"/>
    <col min="8187" max="8188" width="11.42578125" style="11" customWidth="1"/>
    <col min="8189" max="8189" width="14.28515625" style="11" customWidth="1"/>
    <col min="8190" max="8190" width="25" style="11" customWidth="1"/>
    <col min="8191" max="8192" width="11.42578125" style="11" customWidth="1"/>
    <col min="8193" max="8193" width="19.7109375" style="11" customWidth="1"/>
    <col min="8194" max="8194" width="11.42578125" style="11" customWidth="1"/>
    <col min="8195" max="8195" width="14.7109375" style="11" customWidth="1"/>
    <col min="8196" max="8202" width="11.42578125" style="11" customWidth="1"/>
    <col min="8203" max="8203" width="33.5703125" style="11" customWidth="1"/>
    <col min="8204" max="8437" width="11.42578125" style="11"/>
    <col min="8438" max="8438" width="15.7109375" style="11" customWidth="1"/>
    <col min="8439" max="8439" width="10.28515625" style="11" customWidth="1"/>
    <col min="8440" max="8440" width="16.42578125" style="11" customWidth="1"/>
    <col min="8441" max="8441" width="18.140625" style="11" customWidth="1"/>
    <col min="8442" max="8442" width="26.7109375" style="11" customWidth="1"/>
    <col min="8443" max="8444" width="11.42578125" style="11" customWidth="1"/>
    <col min="8445" max="8445" width="14.28515625" style="11" customWidth="1"/>
    <col min="8446" max="8446" width="25" style="11" customWidth="1"/>
    <col min="8447" max="8448" width="11.42578125" style="11" customWidth="1"/>
    <col min="8449" max="8449" width="19.7109375" style="11" customWidth="1"/>
    <col min="8450" max="8450" width="11.42578125" style="11" customWidth="1"/>
    <col min="8451" max="8451" width="14.7109375" style="11" customWidth="1"/>
    <col min="8452" max="8458" width="11.42578125" style="11" customWidth="1"/>
    <col min="8459" max="8459" width="33.5703125" style="11" customWidth="1"/>
    <col min="8460" max="8693" width="11.42578125" style="11"/>
    <col min="8694" max="8694" width="15.7109375" style="11" customWidth="1"/>
    <col min="8695" max="8695" width="10.28515625" style="11" customWidth="1"/>
    <col min="8696" max="8696" width="16.42578125" style="11" customWidth="1"/>
    <col min="8697" max="8697" width="18.140625" style="11" customWidth="1"/>
    <col min="8698" max="8698" width="26.7109375" style="11" customWidth="1"/>
    <col min="8699" max="8700" width="11.42578125" style="11" customWidth="1"/>
    <col min="8701" max="8701" width="14.28515625" style="11" customWidth="1"/>
    <col min="8702" max="8702" width="25" style="11" customWidth="1"/>
    <col min="8703" max="8704" width="11.42578125" style="11" customWidth="1"/>
    <col min="8705" max="8705" width="19.7109375" style="11" customWidth="1"/>
    <col min="8706" max="8706" width="11.42578125" style="11" customWidth="1"/>
    <col min="8707" max="8707" width="14.7109375" style="11" customWidth="1"/>
    <col min="8708" max="8714" width="11.42578125" style="11" customWidth="1"/>
    <col min="8715" max="8715" width="33.5703125" style="11" customWidth="1"/>
    <col min="8716" max="8949" width="11.42578125" style="11"/>
    <col min="8950" max="8950" width="15.7109375" style="11" customWidth="1"/>
    <col min="8951" max="8951" width="10.28515625" style="11" customWidth="1"/>
    <col min="8952" max="8952" width="16.42578125" style="11" customWidth="1"/>
    <col min="8953" max="8953" width="18.140625" style="11" customWidth="1"/>
    <col min="8954" max="8954" width="26.7109375" style="11" customWidth="1"/>
    <col min="8955" max="8956" width="11.42578125" style="11" customWidth="1"/>
    <col min="8957" max="8957" width="14.28515625" style="11" customWidth="1"/>
    <col min="8958" max="8958" width="25" style="11" customWidth="1"/>
    <col min="8959" max="8960" width="11.42578125" style="11" customWidth="1"/>
    <col min="8961" max="8961" width="19.7109375" style="11" customWidth="1"/>
    <col min="8962" max="8962" width="11.42578125" style="11" customWidth="1"/>
    <col min="8963" max="8963" width="14.7109375" style="11" customWidth="1"/>
    <col min="8964" max="8970" width="11.42578125" style="11" customWidth="1"/>
    <col min="8971" max="8971" width="33.5703125" style="11" customWidth="1"/>
    <col min="8972" max="9205" width="11.42578125" style="11"/>
    <col min="9206" max="9206" width="15.7109375" style="11" customWidth="1"/>
    <col min="9207" max="9207" width="10.28515625" style="11" customWidth="1"/>
    <col min="9208" max="9208" width="16.42578125" style="11" customWidth="1"/>
    <col min="9209" max="9209" width="18.140625" style="11" customWidth="1"/>
    <col min="9210" max="9210" width="26.7109375" style="11" customWidth="1"/>
    <col min="9211" max="9212" width="11.42578125" style="11" customWidth="1"/>
    <col min="9213" max="9213" width="14.28515625" style="11" customWidth="1"/>
    <col min="9214" max="9214" width="25" style="11" customWidth="1"/>
    <col min="9215" max="9216" width="11.42578125" style="11" customWidth="1"/>
    <col min="9217" max="9217" width="19.7109375" style="11" customWidth="1"/>
    <col min="9218" max="9218" width="11.42578125" style="11" customWidth="1"/>
    <col min="9219" max="9219" width="14.7109375" style="11" customWidth="1"/>
    <col min="9220" max="9226" width="11.42578125" style="11" customWidth="1"/>
    <col min="9227" max="9227" width="33.5703125" style="11" customWidth="1"/>
    <col min="9228" max="9461" width="11.42578125" style="11"/>
    <col min="9462" max="9462" width="15.7109375" style="11" customWidth="1"/>
    <col min="9463" max="9463" width="10.28515625" style="11" customWidth="1"/>
    <col min="9464" max="9464" width="16.42578125" style="11" customWidth="1"/>
    <col min="9465" max="9465" width="18.140625" style="11" customWidth="1"/>
    <col min="9466" max="9466" width="26.7109375" style="11" customWidth="1"/>
    <col min="9467" max="9468" width="11.42578125" style="11" customWidth="1"/>
    <col min="9469" max="9469" width="14.28515625" style="11" customWidth="1"/>
    <col min="9470" max="9470" width="25" style="11" customWidth="1"/>
    <col min="9471" max="9472" width="11.42578125" style="11" customWidth="1"/>
    <col min="9473" max="9473" width="19.7109375" style="11" customWidth="1"/>
    <col min="9474" max="9474" width="11.42578125" style="11" customWidth="1"/>
    <col min="9475" max="9475" width="14.7109375" style="11" customWidth="1"/>
    <col min="9476" max="9482" width="11.42578125" style="11" customWidth="1"/>
    <col min="9483" max="9483" width="33.5703125" style="11" customWidth="1"/>
    <col min="9484" max="9717" width="11.42578125" style="11"/>
    <col min="9718" max="9718" width="15.7109375" style="11" customWidth="1"/>
    <col min="9719" max="9719" width="10.28515625" style="11" customWidth="1"/>
    <col min="9720" max="9720" width="16.42578125" style="11" customWidth="1"/>
    <col min="9721" max="9721" width="18.140625" style="11" customWidth="1"/>
    <col min="9722" max="9722" width="26.7109375" style="11" customWidth="1"/>
    <col min="9723" max="9724" width="11.42578125" style="11" customWidth="1"/>
    <col min="9725" max="9725" width="14.28515625" style="11" customWidth="1"/>
    <col min="9726" max="9726" width="25" style="11" customWidth="1"/>
    <col min="9727" max="9728" width="11.42578125" style="11" customWidth="1"/>
    <col min="9729" max="9729" width="19.7109375" style="11" customWidth="1"/>
    <col min="9730" max="9730" width="11.42578125" style="11" customWidth="1"/>
    <col min="9731" max="9731" width="14.7109375" style="11" customWidth="1"/>
    <col min="9732" max="9738" width="11.42578125" style="11" customWidth="1"/>
    <col min="9739" max="9739" width="33.5703125" style="11" customWidth="1"/>
    <col min="9740" max="9973" width="11.42578125" style="11"/>
    <col min="9974" max="9974" width="15.7109375" style="11" customWidth="1"/>
    <col min="9975" max="9975" width="10.28515625" style="11" customWidth="1"/>
    <col min="9976" max="9976" width="16.42578125" style="11" customWidth="1"/>
    <col min="9977" max="9977" width="18.140625" style="11" customWidth="1"/>
    <col min="9978" max="9978" width="26.7109375" style="11" customWidth="1"/>
    <col min="9979" max="9980" width="11.42578125" style="11" customWidth="1"/>
    <col min="9981" max="9981" width="14.28515625" style="11" customWidth="1"/>
    <col min="9982" max="9982" width="25" style="11" customWidth="1"/>
    <col min="9983" max="9984" width="11.42578125" style="11" customWidth="1"/>
    <col min="9985" max="9985" width="19.7109375" style="11" customWidth="1"/>
    <col min="9986" max="9986" width="11.42578125" style="11" customWidth="1"/>
    <col min="9987" max="9987" width="14.7109375" style="11" customWidth="1"/>
    <col min="9988" max="9994" width="11.42578125" style="11" customWidth="1"/>
    <col min="9995" max="9995" width="33.5703125" style="11" customWidth="1"/>
    <col min="9996" max="10229" width="11.42578125" style="11"/>
    <col min="10230" max="10230" width="15.7109375" style="11" customWidth="1"/>
    <col min="10231" max="10231" width="10.28515625" style="11" customWidth="1"/>
    <col min="10232" max="10232" width="16.42578125" style="11" customWidth="1"/>
    <col min="10233" max="10233" width="18.140625" style="11" customWidth="1"/>
    <col min="10234" max="10234" width="26.7109375" style="11" customWidth="1"/>
    <col min="10235" max="10236" width="11.42578125" style="11" customWidth="1"/>
    <col min="10237" max="10237" width="14.28515625" style="11" customWidth="1"/>
    <col min="10238" max="10238" width="25" style="11" customWidth="1"/>
    <col min="10239" max="10240" width="11.42578125" style="11" customWidth="1"/>
    <col min="10241" max="10241" width="19.7109375" style="11" customWidth="1"/>
    <col min="10242" max="10242" width="11.42578125" style="11" customWidth="1"/>
    <col min="10243" max="10243" width="14.7109375" style="11" customWidth="1"/>
    <col min="10244" max="10250" width="11.42578125" style="11" customWidth="1"/>
    <col min="10251" max="10251" width="33.5703125" style="11" customWidth="1"/>
    <col min="10252" max="10485" width="11.42578125" style="11"/>
    <col min="10486" max="10486" width="15.7109375" style="11" customWidth="1"/>
    <col min="10487" max="10487" width="10.28515625" style="11" customWidth="1"/>
    <col min="10488" max="10488" width="16.42578125" style="11" customWidth="1"/>
    <col min="10489" max="10489" width="18.140625" style="11" customWidth="1"/>
    <col min="10490" max="10490" width="26.7109375" style="11" customWidth="1"/>
    <col min="10491" max="10492" width="11.42578125" style="11" customWidth="1"/>
    <col min="10493" max="10493" width="14.28515625" style="11" customWidth="1"/>
    <col min="10494" max="10494" width="25" style="11" customWidth="1"/>
    <col min="10495" max="10496" width="11.42578125" style="11" customWidth="1"/>
    <col min="10497" max="10497" width="19.7109375" style="11" customWidth="1"/>
    <col min="10498" max="10498" width="11.42578125" style="11" customWidth="1"/>
    <col min="10499" max="10499" width="14.7109375" style="11" customWidth="1"/>
    <col min="10500" max="10506" width="11.42578125" style="11" customWidth="1"/>
    <col min="10507" max="10507" width="33.5703125" style="11" customWidth="1"/>
    <col min="10508" max="10741" width="11.42578125" style="11"/>
    <col min="10742" max="10742" width="15.7109375" style="11" customWidth="1"/>
    <col min="10743" max="10743" width="10.28515625" style="11" customWidth="1"/>
    <col min="10744" max="10744" width="16.42578125" style="11" customWidth="1"/>
    <col min="10745" max="10745" width="18.140625" style="11" customWidth="1"/>
    <col min="10746" max="10746" width="26.7109375" style="11" customWidth="1"/>
    <col min="10747" max="10748" width="11.42578125" style="11" customWidth="1"/>
    <col min="10749" max="10749" width="14.28515625" style="11" customWidth="1"/>
    <col min="10750" max="10750" width="25" style="11" customWidth="1"/>
    <col min="10751" max="10752" width="11.42578125" style="11" customWidth="1"/>
    <col min="10753" max="10753" width="19.7109375" style="11" customWidth="1"/>
    <col min="10754" max="10754" width="11.42578125" style="11" customWidth="1"/>
    <col min="10755" max="10755" width="14.7109375" style="11" customWidth="1"/>
    <col min="10756" max="10762" width="11.42578125" style="11" customWidth="1"/>
    <col min="10763" max="10763" width="33.5703125" style="11" customWidth="1"/>
    <col min="10764" max="10997" width="11.42578125" style="11"/>
    <col min="10998" max="10998" width="15.7109375" style="11" customWidth="1"/>
    <col min="10999" max="10999" width="10.28515625" style="11" customWidth="1"/>
    <col min="11000" max="11000" width="16.42578125" style="11" customWidth="1"/>
    <col min="11001" max="11001" width="18.140625" style="11" customWidth="1"/>
    <col min="11002" max="11002" width="26.7109375" style="11" customWidth="1"/>
    <col min="11003" max="11004" width="11.42578125" style="11" customWidth="1"/>
    <col min="11005" max="11005" width="14.28515625" style="11" customWidth="1"/>
    <col min="11006" max="11006" width="25" style="11" customWidth="1"/>
    <col min="11007" max="11008" width="11.42578125" style="11" customWidth="1"/>
    <col min="11009" max="11009" width="19.7109375" style="11" customWidth="1"/>
    <col min="11010" max="11010" width="11.42578125" style="11" customWidth="1"/>
    <col min="11011" max="11011" width="14.7109375" style="11" customWidth="1"/>
    <col min="11012" max="11018" width="11.42578125" style="11" customWidth="1"/>
    <col min="11019" max="11019" width="33.5703125" style="11" customWidth="1"/>
    <col min="11020" max="11253" width="11.42578125" style="11"/>
    <col min="11254" max="11254" width="15.7109375" style="11" customWidth="1"/>
    <col min="11255" max="11255" width="10.28515625" style="11" customWidth="1"/>
    <col min="11256" max="11256" width="16.42578125" style="11" customWidth="1"/>
    <col min="11257" max="11257" width="18.140625" style="11" customWidth="1"/>
    <col min="11258" max="11258" width="26.7109375" style="11" customWidth="1"/>
    <col min="11259" max="11260" width="11.42578125" style="11" customWidth="1"/>
    <col min="11261" max="11261" width="14.28515625" style="11" customWidth="1"/>
    <col min="11262" max="11262" width="25" style="11" customWidth="1"/>
    <col min="11263" max="11264" width="11.42578125" style="11" customWidth="1"/>
    <col min="11265" max="11265" width="19.7109375" style="11" customWidth="1"/>
    <col min="11266" max="11266" width="11.42578125" style="11" customWidth="1"/>
    <col min="11267" max="11267" width="14.7109375" style="11" customWidth="1"/>
    <col min="11268" max="11274" width="11.42578125" style="11" customWidth="1"/>
    <col min="11275" max="11275" width="33.5703125" style="11" customWidth="1"/>
    <col min="11276" max="11509" width="11.42578125" style="11"/>
    <col min="11510" max="11510" width="15.7109375" style="11" customWidth="1"/>
    <col min="11511" max="11511" width="10.28515625" style="11" customWidth="1"/>
    <col min="11512" max="11512" width="16.42578125" style="11" customWidth="1"/>
    <col min="11513" max="11513" width="18.140625" style="11" customWidth="1"/>
    <col min="11514" max="11514" width="26.7109375" style="11" customWidth="1"/>
    <col min="11515" max="11516" width="11.42578125" style="11" customWidth="1"/>
    <col min="11517" max="11517" width="14.28515625" style="11" customWidth="1"/>
    <col min="11518" max="11518" width="25" style="11" customWidth="1"/>
    <col min="11519" max="11520" width="11.42578125" style="11" customWidth="1"/>
    <col min="11521" max="11521" width="19.7109375" style="11" customWidth="1"/>
    <col min="11522" max="11522" width="11.42578125" style="11" customWidth="1"/>
    <col min="11523" max="11523" width="14.7109375" style="11" customWidth="1"/>
    <col min="11524" max="11530" width="11.42578125" style="11" customWidth="1"/>
    <col min="11531" max="11531" width="33.5703125" style="11" customWidth="1"/>
    <col min="11532" max="11765" width="11.42578125" style="11"/>
    <col min="11766" max="11766" width="15.7109375" style="11" customWidth="1"/>
    <col min="11767" max="11767" width="10.28515625" style="11" customWidth="1"/>
    <col min="11768" max="11768" width="16.42578125" style="11" customWidth="1"/>
    <col min="11769" max="11769" width="18.140625" style="11" customWidth="1"/>
    <col min="11770" max="11770" width="26.7109375" style="11" customWidth="1"/>
    <col min="11771" max="11772" width="11.42578125" style="11" customWidth="1"/>
    <col min="11773" max="11773" width="14.28515625" style="11" customWidth="1"/>
    <col min="11774" max="11774" width="25" style="11" customWidth="1"/>
    <col min="11775" max="11776" width="11.42578125" style="11" customWidth="1"/>
    <col min="11777" max="11777" width="19.7109375" style="11" customWidth="1"/>
    <col min="11778" max="11778" width="11.42578125" style="11" customWidth="1"/>
    <col min="11779" max="11779" width="14.7109375" style="11" customWidth="1"/>
    <col min="11780" max="11786" width="11.42578125" style="11" customWidth="1"/>
    <col min="11787" max="11787" width="33.5703125" style="11" customWidth="1"/>
    <col min="11788" max="12021" width="11.42578125" style="11"/>
    <col min="12022" max="12022" width="15.7109375" style="11" customWidth="1"/>
    <col min="12023" max="12023" width="10.28515625" style="11" customWidth="1"/>
    <col min="12024" max="12024" width="16.42578125" style="11" customWidth="1"/>
    <col min="12025" max="12025" width="18.140625" style="11" customWidth="1"/>
    <col min="12026" max="12026" width="26.7109375" style="11" customWidth="1"/>
    <col min="12027" max="12028" width="11.42578125" style="11" customWidth="1"/>
    <col min="12029" max="12029" width="14.28515625" style="11" customWidth="1"/>
    <col min="12030" max="12030" width="25" style="11" customWidth="1"/>
    <col min="12031" max="12032" width="11.42578125" style="11" customWidth="1"/>
    <col min="12033" max="12033" width="19.7109375" style="11" customWidth="1"/>
    <col min="12034" max="12034" width="11.42578125" style="11" customWidth="1"/>
    <col min="12035" max="12035" width="14.7109375" style="11" customWidth="1"/>
    <col min="12036" max="12042" width="11.42578125" style="11" customWidth="1"/>
    <col min="12043" max="12043" width="33.5703125" style="11" customWidth="1"/>
    <col min="12044" max="12277" width="11.42578125" style="11"/>
    <col min="12278" max="12278" width="15.7109375" style="11" customWidth="1"/>
    <col min="12279" max="12279" width="10.28515625" style="11" customWidth="1"/>
    <col min="12280" max="12280" width="16.42578125" style="11" customWidth="1"/>
    <col min="12281" max="12281" width="18.140625" style="11" customWidth="1"/>
    <col min="12282" max="12282" width="26.7109375" style="11" customWidth="1"/>
    <col min="12283" max="12284" width="11.42578125" style="11" customWidth="1"/>
    <col min="12285" max="12285" width="14.28515625" style="11" customWidth="1"/>
    <col min="12286" max="12286" width="25" style="11" customWidth="1"/>
    <col min="12287" max="12288" width="11.42578125" style="11" customWidth="1"/>
    <col min="12289" max="12289" width="19.7109375" style="11" customWidth="1"/>
    <col min="12290" max="12290" width="11.42578125" style="11" customWidth="1"/>
    <col min="12291" max="12291" width="14.7109375" style="11" customWidth="1"/>
    <col min="12292" max="12298" width="11.42578125" style="11" customWidth="1"/>
    <col min="12299" max="12299" width="33.5703125" style="11" customWidth="1"/>
    <col min="12300" max="12533" width="11.42578125" style="11"/>
    <col min="12534" max="12534" width="15.7109375" style="11" customWidth="1"/>
    <col min="12535" max="12535" width="10.28515625" style="11" customWidth="1"/>
    <col min="12536" max="12536" width="16.42578125" style="11" customWidth="1"/>
    <col min="12537" max="12537" width="18.140625" style="11" customWidth="1"/>
    <col min="12538" max="12538" width="26.7109375" style="11" customWidth="1"/>
    <col min="12539" max="12540" width="11.42578125" style="11" customWidth="1"/>
    <col min="12541" max="12541" width="14.28515625" style="11" customWidth="1"/>
    <col min="12542" max="12542" width="25" style="11" customWidth="1"/>
    <col min="12543" max="12544" width="11.42578125" style="11" customWidth="1"/>
    <col min="12545" max="12545" width="19.7109375" style="11" customWidth="1"/>
    <col min="12546" max="12546" width="11.42578125" style="11" customWidth="1"/>
    <col min="12547" max="12547" width="14.7109375" style="11" customWidth="1"/>
    <col min="12548" max="12554" width="11.42578125" style="11" customWidth="1"/>
    <col min="12555" max="12555" width="33.5703125" style="11" customWidth="1"/>
    <col min="12556" max="12789" width="11.42578125" style="11"/>
    <col min="12790" max="12790" width="15.7109375" style="11" customWidth="1"/>
    <col min="12791" max="12791" width="10.28515625" style="11" customWidth="1"/>
    <col min="12792" max="12792" width="16.42578125" style="11" customWidth="1"/>
    <col min="12793" max="12793" width="18.140625" style="11" customWidth="1"/>
    <col min="12794" max="12794" width="26.7109375" style="11" customWidth="1"/>
    <col min="12795" max="12796" width="11.42578125" style="11" customWidth="1"/>
    <col min="12797" max="12797" width="14.28515625" style="11" customWidth="1"/>
    <col min="12798" max="12798" width="25" style="11" customWidth="1"/>
    <col min="12799" max="12800" width="11.42578125" style="11" customWidth="1"/>
    <col min="12801" max="12801" width="19.7109375" style="11" customWidth="1"/>
    <col min="12802" max="12802" width="11.42578125" style="11" customWidth="1"/>
    <col min="12803" max="12803" width="14.7109375" style="11" customWidth="1"/>
    <col min="12804" max="12810" width="11.42578125" style="11" customWidth="1"/>
    <col min="12811" max="12811" width="33.5703125" style="11" customWidth="1"/>
    <col min="12812" max="13045" width="11.42578125" style="11"/>
    <col min="13046" max="13046" width="15.7109375" style="11" customWidth="1"/>
    <col min="13047" max="13047" width="10.28515625" style="11" customWidth="1"/>
    <col min="13048" max="13048" width="16.42578125" style="11" customWidth="1"/>
    <col min="13049" max="13049" width="18.140625" style="11" customWidth="1"/>
    <col min="13050" max="13050" width="26.7109375" style="11" customWidth="1"/>
    <col min="13051" max="13052" width="11.42578125" style="11" customWidth="1"/>
    <col min="13053" max="13053" width="14.28515625" style="11" customWidth="1"/>
    <col min="13054" max="13054" width="25" style="11" customWidth="1"/>
    <col min="13055" max="13056" width="11.42578125" style="11" customWidth="1"/>
    <col min="13057" max="13057" width="19.7109375" style="11" customWidth="1"/>
    <col min="13058" max="13058" width="11.42578125" style="11" customWidth="1"/>
    <col min="13059" max="13059" width="14.7109375" style="11" customWidth="1"/>
    <col min="13060" max="13066" width="11.42578125" style="11" customWidth="1"/>
    <col min="13067" max="13067" width="33.5703125" style="11" customWidth="1"/>
    <col min="13068" max="13301" width="11.42578125" style="11"/>
    <col min="13302" max="13302" width="15.7109375" style="11" customWidth="1"/>
    <col min="13303" max="13303" width="10.28515625" style="11" customWidth="1"/>
    <col min="13304" max="13304" width="16.42578125" style="11" customWidth="1"/>
    <col min="13305" max="13305" width="18.140625" style="11" customWidth="1"/>
    <col min="13306" max="13306" width="26.7109375" style="11" customWidth="1"/>
    <col min="13307" max="13308" width="11.42578125" style="11" customWidth="1"/>
    <col min="13309" max="13309" width="14.28515625" style="11" customWidth="1"/>
    <col min="13310" max="13310" width="25" style="11" customWidth="1"/>
    <col min="13311" max="13312" width="11.42578125" style="11" customWidth="1"/>
    <col min="13313" max="13313" width="19.7109375" style="11" customWidth="1"/>
    <col min="13314" max="13314" width="11.42578125" style="11" customWidth="1"/>
    <col min="13315" max="13315" width="14.7109375" style="11" customWidth="1"/>
    <col min="13316" max="13322" width="11.42578125" style="11" customWidth="1"/>
    <col min="13323" max="13323" width="33.5703125" style="11" customWidth="1"/>
    <col min="13324" max="13557" width="11.42578125" style="11"/>
    <col min="13558" max="13558" width="15.7109375" style="11" customWidth="1"/>
    <col min="13559" max="13559" width="10.28515625" style="11" customWidth="1"/>
    <col min="13560" max="13560" width="16.42578125" style="11" customWidth="1"/>
    <col min="13561" max="13561" width="18.140625" style="11" customWidth="1"/>
    <col min="13562" max="13562" width="26.7109375" style="11" customWidth="1"/>
    <col min="13563" max="13564" width="11.42578125" style="11" customWidth="1"/>
    <col min="13565" max="13565" width="14.28515625" style="11" customWidth="1"/>
    <col min="13566" max="13566" width="25" style="11" customWidth="1"/>
    <col min="13567" max="13568" width="11.42578125" style="11" customWidth="1"/>
    <col min="13569" max="13569" width="19.7109375" style="11" customWidth="1"/>
    <col min="13570" max="13570" width="11.42578125" style="11" customWidth="1"/>
    <col min="13571" max="13571" width="14.7109375" style="11" customWidth="1"/>
    <col min="13572" max="13578" width="11.42578125" style="11" customWidth="1"/>
    <col min="13579" max="13579" width="33.5703125" style="11" customWidth="1"/>
    <col min="13580" max="13813" width="11.42578125" style="11"/>
    <col min="13814" max="13814" width="15.7109375" style="11" customWidth="1"/>
    <col min="13815" max="13815" width="10.28515625" style="11" customWidth="1"/>
    <col min="13816" max="13816" width="16.42578125" style="11" customWidth="1"/>
    <col min="13817" max="13817" width="18.140625" style="11" customWidth="1"/>
    <col min="13818" max="13818" width="26.7109375" style="11" customWidth="1"/>
    <col min="13819" max="13820" width="11.42578125" style="11" customWidth="1"/>
    <col min="13821" max="13821" width="14.28515625" style="11" customWidth="1"/>
    <col min="13822" max="13822" width="25" style="11" customWidth="1"/>
    <col min="13823" max="13824" width="11.42578125" style="11" customWidth="1"/>
    <col min="13825" max="13825" width="19.7109375" style="11" customWidth="1"/>
    <col min="13826" max="13826" width="11.42578125" style="11" customWidth="1"/>
    <col min="13827" max="13827" width="14.7109375" style="11" customWidth="1"/>
    <col min="13828" max="13834" width="11.42578125" style="11" customWidth="1"/>
    <col min="13835" max="13835" width="33.5703125" style="11" customWidth="1"/>
    <col min="13836" max="14069" width="11.42578125" style="11"/>
    <col min="14070" max="14070" width="15.7109375" style="11" customWidth="1"/>
    <col min="14071" max="14071" width="10.28515625" style="11" customWidth="1"/>
    <col min="14072" max="14072" width="16.42578125" style="11" customWidth="1"/>
    <col min="14073" max="14073" width="18.140625" style="11" customWidth="1"/>
    <col min="14074" max="14074" width="26.7109375" style="11" customWidth="1"/>
    <col min="14075" max="14076" width="11.42578125" style="11" customWidth="1"/>
    <col min="14077" max="14077" width="14.28515625" style="11" customWidth="1"/>
    <col min="14078" max="14078" width="25" style="11" customWidth="1"/>
    <col min="14079" max="14080" width="11.42578125" style="11" customWidth="1"/>
    <col min="14081" max="14081" width="19.7109375" style="11" customWidth="1"/>
    <col min="14082" max="14082" width="11.42578125" style="11" customWidth="1"/>
    <col min="14083" max="14083" width="14.7109375" style="11" customWidth="1"/>
    <col min="14084" max="14090" width="11.42578125" style="11" customWidth="1"/>
    <col min="14091" max="14091" width="33.5703125" style="11" customWidth="1"/>
    <col min="14092" max="14325" width="11.42578125" style="11"/>
    <col min="14326" max="14326" width="15.7109375" style="11" customWidth="1"/>
    <col min="14327" max="14327" width="10.28515625" style="11" customWidth="1"/>
    <col min="14328" max="14328" width="16.42578125" style="11" customWidth="1"/>
    <col min="14329" max="14329" width="18.140625" style="11" customWidth="1"/>
    <col min="14330" max="14330" width="26.7109375" style="11" customWidth="1"/>
    <col min="14331" max="14332" width="11.42578125" style="11" customWidth="1"/>
    <col min="14333" max="14333" width="14.28515625" style="11" customWidth="1"/>
    <col min="14334" max="14334" width="25" style="11" customWidth="1"/>
    <col min="14335" max="14336" width="11.42578125" style="11" customWidth="1"/>
    <col min="14337" max="14337" width="19.7109375" style="11" customWidth="1"/>
    <col min="14338" max="14338" width="11.42578125" style="11" customWidth="1"/>
    <col min="14339" max="14339" width="14.7109375" style="11" customWidth="1"/>
    <col min="14340" max="14346" width="11.42578125" style="11" customWidth="1"/>
    <col min="14347" max="14347" width="33.5703125" style="11" customWidth="1"/>
    <col min="14348" max="14581" width="11.42578125" style="11"/>
    <col min="14582" max="14582" width="15.7109375" style="11" customWidth="1"/>
    <col min="14583" max="14583" width="10.28515625" style="11" customWidth="1"/>
    <col min="14584" max="14584" width="16.42578125" style="11" customWidth="1"/>
    <col min="14585" max="14585" width="18.140625" style="11" customWidth="1"/>
    <col min="14586" max="14586" width="26.7109375" style="11" customWidth="1"/>
    <col min="14587" max="14588" width="11.42578125" style="11" customWidth="1"/>
    <col min="14589" max="14589" width="14.28515625" style="11" customWidth="1"/>
    <col min="14590" max="14590" width="25" style="11" customWidth="1"/>
    <col min="14591" max="14592" width="11.42578125" style="11" customWidth="1"/>
    <col min="14593" max="14593" width="19.7109375" style="11" customWidth="1"/>
    <col min="14594" max="14594" width="11.42578125" style="11" customWidth="1"/>
    <col min="14595" max="14595" width="14.7109375" style="11" customWidth="1"/>
    <col min="14596" max="14602" width="11.42578125" style="11" customWidth="1"/>
    <col min="14603" max="14603" width="33.5703125" style="11" customWidth="1"/>
    <col min="14604" max="14837" width="11.42578125" style="11"/>
    <col min="14838" max="14838" width="15.7109375" style="11" customWidth="1"/>
    <col min="14839" max="14839" width="10.28515625" style="11" customWidth="1"/>
    <col min="14840" max="14840" width="16.42578125" style="11" customWidth="1"/>
    <col min="14841" max="14841" width="18.140625" style="11" customWidth="1"/>
    <col min="14842" max="14842" width="26.7109375" style="11" customWidth="1"/>
    <col min="14843" max="14844" width="11.42578125" style="11" customWidth="1"/>
    <col min="14845" max="14845" width="14.28515625" style="11" customWidth="1"/>
    <col min="14846" max="14846" width="25" style="11" customWidth="1"/>
    <col min="14847" max="14848" width="11.42578125" style="11" customWidth="1"/>
    <col min="14849" max="14849" width="19.7109375" style="11" customWidth="1"/>
    <col min="14850" max="14850" width="11.42578125" style="11" customWidth="1"/>
    <col min="14851" max="14851" width="14.7109375" style="11" customWidth="1"/>
    <col min="14852" max="14858" width="11.42578125" style="11" customWidth="1"/>
    <col min="14859" max="14859" width="33.5703125" style="11" customWidth="1"/>
    <col min="14860" max="15093" width="11.42578125" style="11"/>
    <col min="15094" max="15094" width="15.7109375" style="11" customWidth="1"/>
    <col min="15095" max="15095" width="10.28515625" style="11" customWidth="1"/>
    <col min="15096" max="15096" width="16.42578125" style="11" customWidth="1"/>
    <col min="15097" max="15097" width="18.140625" style="11" customWidth="1"/>
    <col min="15098" max="15098" width="26.7109375" style="11" customWidth="1"/>
    <col min="15099" max="15100" width="11.42578125" style="11" customWidth="1"/>
    <col min="15101" max="15101" width="14.28515625" style="11" customWidth="1"/>
    <col min="15102" max="15102" width="25" style="11" customWidth="1"/>
    <col min="15103" max="15104" width="11.42578125" style="11" customWidth="1"/>
    <col min="15105" max="15105" width="19.7109375" style="11" customWidth="1"/>
    <col min="15106" max="15106" width="11.42578125" style="11" customWidth="1"/>
    <col min="15107" max="15107" width="14.7109375" style="11" customWidth="1"/>
    <col min="15108" max="15114" width="11.42578125" style="11" customWidth="1"/>
    <col min="15115" max="15115" width="33.5703125" style="11" customWidth="1"/>
    <col min="15116" max="15349" width="11.42578125" style="11"/>
    <col min="15350" max="15350" width="15.7109375" style="11" customWidth="1"/>
    <col min="15351" max="15351" width="10.28515625" style="11" customWidth="1"/>
    <col min="15352" max="15352" width="16.42578125" style="11" customWidth="1"/>
    <col min="15353" max="15353" width="18.140625" style="11" customWidth="1"/>
    <col min="15354" max="15354" width="26.7109375" style="11" customWidth="1"/>
    <col min="15355" max="15356" width="11.42578125" style="11" customWidth="1"/>
    <col min="15357" max="15357" width="14.28515625" style="11" customWidth="1"/>
    <col min="15358" max="15358" width="25" style="11" customWidth="1"/>
    <col min="15359" max="15360" width="11.42578125" style="11" customWidth="1"/>
    <col min="15361" max="15361" width="19.7109375" style="11" customWidth="1"/>
    <col min="15362" max="15362" width="11.42578125" style="11" customWidth="1"/>
    <col min="15363" max="15363" width="14.7109375" style="11" customWidth="1"/>
    <col min="15364" max="15370" width="11.42578125" style="11" customWidth="1"/>
    <col min="15371" max="15371" width="33.5703125" style="11" customWidth="1"/>
    <col min="15372" max="15605" width="11.42578125" style="11"/>
    <col min="15606" max="15606" width="15.7109375" style="11" customWidth="1"/>
    <col min="15607" max="15607" width="10.28515625" style="11" customWidth="1"/>
    <col min="15608" max="15608" width="16.42578125" style="11" customWidth="1"/>
    <col min="15609" max="15609" width="18.140625" style="11" customWidth="1"/>
    <col min="15610" max="15610" width="26.7109375" style="11" customWidth="1"/>
    <col min="15611" max="15612" width="11.42578125" style="11" customWidth="1"/>
    <col min="15613" max="15613" width="14.28515625" style="11" customWidth="1"/>
    <col min="15614" max="15614" width="25" style="11" customWidth="1"/>
    <col min="15615" max="15616" width="11.42578125" style="11" customWidth="1"/>
    <col min="15617" max="15617" width="19.7109375" style="11" customWidth="1"/>
    <col min="15618" max="15618" width="11.42578125" style="11" customWidth="1"/>
    <col min="15619" max="15619" width="14.7109375" style="11" customWidth="1"/>
    <col min="15620" max="15626" width="11.42578125" style="11" customWidth="1"/>
    <col min="15627" max="15627" width="33.5703125" style="11" customWidth="1"/>
    <col min="15628" max="15861" width="11.42578125" style="11"/>
    <col min="15862" max="15862" width="15.7109375" style="11" customWidth="1"/>
    <col min="15863" max="15863" width="10.28515625" style="11" customWidth="1"/>
    <col min="15864" max="15864" width="16.42578125" style="11" customWidth="1"/>
    <col min="15865" max="15865" width="18.140625" style="11" customWidth="1"/>
    <col min="15866" max="15866" width="26.7109375" style="11" customWidth="1"/>
    <col min="15867" max="15868" width="11.42578125" style="11" customWidth="1"/>
    <col min="15869" max="15869" width="14.28515625" style="11" customWidth="1"/>
    <col min="15870" max="15870" width="25" style="11" customWidth="1"/>
    <col min="15871" max="15872" width="11.42578125" style="11" customWidth="1"/>
    <col min="15873" max="15873" width="19.7109375" style="11" customWidth="1"/>
    <col min="15874" max="15874" width="11.42578125" style="11" customWidth="1"/>
    <col min="15875" max="15875" width="14.7109375" style="11" customWidth="1"/>
    <col min="15876" max="15882" width="11.42578125" style="11" customWidth="1"/>
    <col min="15883" max="15883" width="33.5703125" style="11" customWidth="1"/>
    <col min="15884" max="16117" width="11.42578125" style="11"/>
    <col min="16118" max="16118" width="15.7109375" style="11" customWidth="1"/>
    <col min="16119" max="16119" width="10.28515625" style="11" customWidth="1"/>
    <col min="16120" max="16120" width="16.42578125" style="11" customWidth="1"/>
    <col min="16121" max="16121" width="18.140625" style="11" customWidth="1"/>
    <col min="16122" max="16122" width="26.7109375" style="11" customWidth="1"/>
    <col min="16123" max="16124" width="11.42578125" style="11" customWidth="1"/>
    <col min="16125" max="16125" width="14.28515625" style="11" customWidth="1"/>
    <col min="16126" max="16126" width="25" style="11" customWidth="1"/>
    <col min="16127" max="16128" width="11.42578125" style="11" customWidth="1"/>
    <col min="16129" max="16129" width="19.7109375" style="11" customWidth="1"/>
    <col min="16130" max="16130" width="11.42578125" style="11" customWidth="1"/>
    <col min="16131" max="16131" width="14.7109375" style="11" customWidth="1"/>
    <col min="16132" max="16138" width="11.42578125" style="11" customWidth="1"/>
    <col min="16139" max="16139" width="33.5703125" style="11" customWidth="1"/>
    <col min="16140" max="16384" width="11.42578125" style="11"/>
  </cols>
  <sheetData>
    <row r="2" spans="1:23" ht="15" customHeight="1" x14ac:dyDescent="0.2">
      <c r="A2" s="146" t="s">
        <v>0</v>
      </c>
      <c r="B2" s="147" t="s">
        <v>300</v>
      </c>
      <c r="C2" s="148"/>
      <c r="D2" s="148"/>
      <c r="E2" s="148"/>
      <c r="F2" s="148"/>
      <c r="G2" s="148"/>
      <c r="H2" s="148"/>
      <c r="I2" s="148"/>
      <c r="J2" s="148"/>
      <c r="K2" s="148"/>
      <c r="L2" s="148"/>
      <c r="M2" s="148"/>
      <c r="N2" s="148"/>
      <c r="O2" s="149"/>
      <c r="P2" s="156" t="s">
        <v>1</v>
      </c>
      <c r="Q2" s="156"/>
      <c r="R2" s="156"/>
    </row>
    <row r="3" spans="1:23" ht="30.75" customHeight="1" x14ac:dyDescent="0.2">
      <c r="A3" s="146"/>
      <c r="B3" s="150"/>
      <c r="C3" s="151"/>
      <c r="D3" s="151"/>
      <c r="E3" s="151"/>
      <c r="F3" s="151"/>
      <c r="G3" s="151"/>
      <c r="H3" s="151"/>
      <c r="I3" s="151"/>
      <c r="J3" s="151"/>
      <c r="K3" s="151"/>
      <c r="L3" s="151"/>
      <c r="M3" s="151"/>
      <c r="N3" s="151"/>
      <c r="O3" s="152"/>
      <c r="P3" s="156" t="s">
        <v>2</v>
      </c>
      <c r="Q3" s="156"/>
      <c r="R3" s="156"/>
    </row>
    <row r="4" spans="1:23" ht="21" customHeight="1" x14ac:dyDescent="0.2">
      <c r="A4" s="146"/>
      <c r="B4" s="153"/>
      <c r="C4" s="154"/>
      <c r="D4" s="154"/>
      <c r="E4" s="154"/>
      <c r="F4" s="154"/>
      <c r="G4" s="154"/>
      <c r="H4" s="154"/>
      <c r="I4" s="154"/>
      <c r="J4" s="154"/>
      <c r="K4" s="154"/>
      <c r="L4" s="154"/>
      <c r="M4" s="154"/>
      <c r="N4" s="154"/>
      <c r="O4" s="155"/>
      <c r="P4" s="156" t="s">
        <v>289</v>
      </c>
      <c r="Q4" s="156"/>
      <c r="R4" s="156"/>
    </row>
    <row r="5" spans="1:23" ht="27.75" customHeight="1" x14ac:dyDescent="0.2">
      <c r="A5" s="144" t="s">
        <v>3</v>
      </c>
      <c r="B5" s="145"/>
      <c r="C5" s="145"/>
      <c r="D5" s="145"/>
      <c r="E5" s="145"/>
      <c r="F5" s="145"/>
      <c r="G5" s="145"/>
      <c r="H5" s="145"/>
      <c r="I5" s="145"/>
      <c r="J5" s="145"/>
      <c r="K5" s="145"/>
      <c r="L5" s="145"/>
      <c r="M5" s="145"/>
      <c r="N5" s="145"/>
      <c r="O5" s="145"/>
      <c r="P5" s="145"/>
      <c r="Q5" s="145"/>
      <c r="R5" s="145"/>
    </row>
    <row r="6" spans="1:23" ht="45.75" customHeight="1" x14ac:dyDescent="0.2">
      <c r="A6" s="157" t="s">
        <v>4</v>
      </c>
      <c r="B6" s="157"/>
      <c r="C6" s="157"/>
      <c r="D6" s="157"/>
      <c r="E6" s="157"/>
      <c r="F6" s="157" t="s">
        <v>5</v>
      </c>
      <c r="G6" s="157"/>
      <c r="H6" s="157"/>
      <c r="I6" s="157"/>
      <c r="J6" s="157"/>
      <c r="K6" s="157"/>
      <c r="L6" s="157"/>
      <c r="M6" s="157"/>
      <c r="N6" s="157"/>
      <c r="O6" s="157"/>
      <c r="P6" s="157"/>
      <c r="Q6" s="157"/>
      <c r="R6" s="157"/>
      <c r="S6" s="143" t="s">
        <v>312</v>
      </c>
      <c r="T6" s="143"/>
      <c r="U6" s="134" t="s">
        <v>313</v>
      </c>
      <c r="V6" s="135"/>
      <c r="W6" s="136"/>
    </row>
    <row r="7" spans="1:23" ht="19.5" customHeight="1" x14ac:dyDescent="0.2">
      <c r="A7" s="158" t="s">
        <v>6</v>
      </c>
      <c r="B7" s="158" t="s">
        <v>7</v>
      </c>
      <c r="C7" s="158" t="s">
        <v>8</v>
      </c>
      <c r="D7" s="158" t="s">
        <v>9</v>
      </c>
      <c r="E7" s="158" t="s">
        <v>10</v>
      </c>
      <c r="F7" s="157" t="s">
        <v>11</v>
      </c>
      <c r="G7" s="157"/>
      <c r="H7" s="157"/>
      <c r="I7" s="157" t="s">
        <v>12</v>
      </c>
      <c r="J7" s="157"/>
      <c r="K7" s="157"/>
      <c r="L7" s="157"/>
      <c r="M7" s="157"/>
      <c r="N7" s="157"/>
      <c r="O7" s="157"/>
      <c r="P7" s="157"/>
      <c r="Q7" s="157"/>
      <c r="R7" s="157"/>
      <c r="S7" s="140" t="s">
        <v>314</v>
      </c>
      <c r="T7" s="140" t="s">
        <v>315</v>
      </c>
      <c r="U7" s="137" t="s">
        <v>316</v>
      </c>
      <c r="V7" s="137" t="s">
        <v>317</v>
      </c>
      <c r="W7" s="137" t="s">
        <v>318</v>
      </c>
    </row>
    <row r="8" spans="1:23" ht="20.25" customHeight="1" x14ac:dyDescent="0.2">
      <c r="A8" s="159"/>
      <c r="B8" s="159"/>
      <c r="C8" s="159"/>
      <c r="D8" s="159"/>
      <c r="E8" s="159"/>
      <c r="F8" s="157" t="s">
        <v>13</v>
      </c>
      <c r="G8" s="157"/>
      <c r="H8" s="157"/>
      <c r="I8" s="162" t="s">
        <v>14</v>
      </c>
      <c r="J8" s="157" t="s">
        <v>15</v>
      </c>
      <c r="K8" s="157"/>
      <c r="L8" s="157"/>
      <c r="M8" s="157" t="s">
        <v>16</v>
      </c>
      <c r="N8" s="157"/>
      <c r="O8" s="157"/>
      <c r="P8" s="157"/>
      <c r="Q8" s="157"/>
      <c r="R8" s="157"/>
      <c r="S8" s="141"/>
      <c r="T8" s="141"/>
      <c r="U8" s="138"/>
      <c r="V8" s="138"/>
      <c r="W8" s="138"/>
    </row>
    <row r="9" spans="1:23" ht="45.75" customHeight="1" x14ac:dyDescent="0.2">
      <c r="A9" s="159"/>
      <c r="B9" s="159"/>
      <c r="C9" s="159"/>
      <c r="D9" s="159"/>
      <c r="E9" s="159"/>
      <c r="F9" s="165" t="s">
        <v>17</v>
      </c>
      <c r="G9" s="165" t="s">
        <v>18</v>
      </c>
      <c r="H9" s="1" t="s">
        <v>19</v>
      </c>
      <c r="I9" s="163"/>
      <c r="J9" s="165" t="s">
        <v>17</v>
      </c>
      <c r="K9" s="165" t="s">
        <v>18</v>
      </c>
      <c r="L9" s="2" t="s">
        <v>19</v>
      </c>
      <c r="M9" s="168" t="s">
        <v>20</v>
      </c>
      <c r="N9" s="169"/>
      <c r="O9" s="158" t="s">
        <v>21</v>
      </c>
      <c r="P9" s="158" t="s">
        <v>22</v>
      </c>
      <c r="Q9" s="158" t="s">
        <v>23</v>
      </c>
      <c r="R9" s="158" t="s">
        <v>24</v>
      </c>
      <c r="S9" s="141"/>
      <c r="T9" s="141"/>
      <c r="U9" s="138"/>
      <c r="V9" s="138"/>
      <c r="W9" s="138"/>
    </row>
    <row r="10" spans="1:23" ht="15" x14ac:dyDescent="0.2">
      <c r="A10" s="159"/>
      <c r="B10" s="159"/>
      <c r="C10" s="159"/>
      <c r="D10" s="159"/>
      <c r="E10" s="159"/>
      <c r="F10" s="166"/>
      <c r="G10" s="166"/>
      <c r="H10" s="3" t="s">
        <v>25</v>
      </c>
      <c r="I10" s="163"/>
      <c r="J10" s="166"/>
      <c r="K10" s="166"/>
      <c r="L10" s="3" t="s">
        <v>25</v>
      </c>
      <c r="M10" s="170"/>
      <c r="N10" s="171"/>
      <c r="O10" s="159"/>
      <c r="P10" s="159"/>
      <c r="Q10" s="159"/>
      <c r="R10" s="159"/>
      <c r="S10" s="141"/>
      <c r="T10" s="141"/>
      <c r="U10" s="138"/>
      <c r="V10" s="138"/>
      <c r="W10" s="138"/>
    </row>
    <row r="11" spans="1:23" ht="15" x14ac:dyDescent="0.2">
      <c r="A11" s="159"/>
      <c r="B11" s="159"/>
      <c r="C11" s="159"/>
      <c r="D11" s="159"/>
      <c r="E11" s="159"/>
      <c r="F11" s="166"/>
      <c r="G11" s="166"/>
      <c r="H11" s="4" t="s">
        <v>26</v>
      </c>
      <c r="I11" s="163"/>
      <c r="J11" s="166"/>
      <c r="K11" s="166"/>
      <c r="L11" s="4" t="s">
        <v>26</v>
      </c>
      <c r="M11" s="172"/>
      <c r="N11" s="173"/>
      <c r="O11" s="159"/>
      <c r="P11" s="159"/>
      <c r="Q11" s="159"/>
      <c r="R11" s="159"/>
      <c r="S11" s="141"/>
      <c r="T11" s="141"/>
      <c r="U11" s="138"/>
      <c r="V11" s="138"/>
      <c r="W11" s="138"/>
    </row>
    <row r="12" spans="1:23" ht="15.75" customHeight="1" x14ac:dyDescent="0.2">
      <c r="A12" s="159"/>
      <c r="B12" s="159"/>
      <c r="C12" s="159"/>
      <c r="D12" s="159"/>
      <c r="E12" s="159"/>
      <c r="F12" s="166"/>
      <c r="G12" s="166"/>
      <c r="H12" s="5" t="s">
        <v>27</v>
      </c>
      <c r="I12" s="163"/>
      <c r="J12" s="166"/>
      <c r="K12" s="166"/>
      <c r="L12" s="5" t="s">
        <v>27</v>
      </c>
      <c r="M12" s="158" t="s">
        <v>28</v>
      </c>
      <c r="N12" s="158" t="s">
        <v>29</v>
      </c>
      <c r="O12" s="159"/>
      <c r="P12" s="159"/>
      <c r="Q12" s="159"/>
      <c r="R12" s="159"/>
      <c r="S12" s="141"/>
      <c r="T12" s="141"/>
      <c r="U12" s="138"/>
      <c r="V12" s="138"/>
      <c r="W12" s="138"/>
    </row>
    <row r="13" spans="1:23" ht="15" x14ac:dyDescent="0.2">
      <c r="A13" s="160"/>
      <c r="B13" s="160"/>
      <c r="C13" s="160"/>
      <c r="D13" s="160"/>
      <c r="E13" s="160"/>
      <c r="F13" s="167"/>
      <c r="G13" s="167"/>
      <c r="H13" s="6" t="s">
        <v>30</v>
      </c>
      <c r="I13" s="164"/>
      <c r="J13" s="167"/>
      <c r="K13" s="167"/>
      <c r="L13" s="6" t="s">
        <v>30</v>
      </c>
      <c r="M13" s="160"/>
      <c r="N13" s="160"/>
      <c r="O13" s="160"/>
      <c r="P13" s="160"/>
      <c r="Q13" s="160"/>
      <c r="R13" s="160"/>
      <c r="S13" s="142"/>
      <c r="T13" s="142"/>
      <c r="U13" s="139"/>
      <c r="V13" s="139"/>
      <c r="W13" s="139"/>
    </row>
    <row r="14" spans="1:23" s="16" customFormat="1" ht="196.5" customHeight="1" x14ac:dyDescent="0.25">
      <c r="A14" s="9" t="s">
        <v>248</v>
      </c>
      <c r="B14" s="9" t="s">
        <v>249</v>
      </c>
      <c r="C14" s="30" t="s">
        <v>253</v>
      </c>
      <c r="D14" s="9" t="s">
        <v>251</v>
      </c>
      <c r="E14" s="30" t="s">
        <v>254</v>
      </c>
      <c r="F14" s="31">
        <v>4</v>
      </c>
      <c r="G14" s="31">
        <v>4</v>
      </c>
      <c r="H14" s="32" t="s">
        <v>66</v>
      </c>
      <c r="I14" s="9" t="s">
        <v>109</v>
      </c>
      <c r="J14" s="31">
        <v>3</v>
      </c>
      <c r="K14" s="31">
        <v>4</v>
      </c>
      <c r="L14" s="32" t="s">
        <v>66</v>
      </c>
      <c r="M14" s="33">
        <v>42795</v>
      </c>
      <c r="N14" s="33">
        <v>42795</v>
      </c>
      <c r="O14" s="30" t="s">
        <v>255</v>
      </c>
      <c r="P14" s="30" t="s">
        <v>256</v>
      </c>
      <c r="Q14" s="30" t="s">
        <v>257</v>
      </c>
      <c r="R14" s="21" t="s">
        <v>258</v>
      </c>
      <c r="S14" s="80" t="s">
        <v>356</v>
      </c>
      <c r="T14" s="81" t="s">
        <v>319</v>
      </c>
      <c r="U14" s="80" t="s">
        <v>355</v>
      </c>
      <c r="V14" s="82" t="s">
        <v>320</v>
      </c>
      <c r="W14" s="40"/>
    </row>
    <row r="15" spans="1:23" s="16" customFormat="1" ht="409.6" customHeight="1" x14ac:dyDescent="0.25">
      <c r="A15" s="9" t="s">
        <v>248</v>
      </c>
      <c r="B15" s="9" t="s">
        <v>250</v>
      </c>
      <c r="C15" s="30" t="s">
        <v>259</v>
      </c>
      <c r="D15" s="9" t="s">
        <v>252</v>
      </c>
      <c r="E15" s="30" t="s">
        <v>260</v>
      </c>
      <c r="F15" s="31">
        <v>2</v>
      </c>
      <c r="G15" s="31">
        <v>5</v>
      </c>
      <c r="H15" s="32" t="s">
        <v>66</v>
      </c>
      <c r="I15" s="9" t="s">
        <v>109</v>
      </c>
      <c r="J15" s="31">
        <v>1</v>
      </c>
      <c r="K15" s="31">
        <v>5</v>
      </c>
      <c r="L15" s="32" t="s">
        <v>39</v>
      </c>
      <c r="M15" s="33">
        <v>42767</v>
      </c>
      <c r="N15" s="33">
        <v>43100</v>
      </c>
      <c r="O15" s="30" t="s">
        <v>261</v>
      </c>
      <c r="P15" s="30" t="s">
        <v>55</v>
      </c>
      <c r="Q15" s="30" t="s">
        <v>257</v>
      </c>
      <c r="R15" s="21" t="s">
        <v>56</v>
      </c>
      <c r="S15" s="37" t="s">
        <v>357</v>
      </c>
      <c r="T15" s="81" t="s">
        <v>321</v>
      </c>
      <c r="U15" s="37" t="s">
        <v>358</v>
      </c>
      <c r="V15" s="82" t="s">
        <v>320</v>
      </c>
      <c r="W15" s="41"/>
    </row>
    <row r="16" spans="1:23" s="16" customFormat="1" ht="409.5" customHeight="1" x14ac:dyDescent="0.25">
      <c r="A16" s="15" t="s">
        <v>226</v>
      </c>
      <c r="B16" s="15" t="s">
        <v>166</v>
      </c>
      <c r="C16" s="18" t="s">
        <v>227</v>
      </c>
      <c r="D16" s="15" t="s">
        <v>228</v>
      </c>
      <c r="E16" s="18" t="s">
        <v>229</v>
      </c>
      <c r="F16" s="34">
        <v>3</v>
      </c>
      <c r="G16" s="34">
        <v>4</v>
      </c>
      <c r="H16" s="35" t="s">
        <v>66</v>
      </c>
      <c r="I16" s="15" t="s">
        <v>40</v>
      </c>
      <c r="J16" s="34">
        <v>3</v>
      </c>
      <c r="K16" s="34">
        <v>4</v>
      </c>
      <c r="L16" s="35" t="s">
        <v>66</v>
      </c>
      <c r="M16" s="36">
        <v>42736</v>
      </c>
      <c r="N16" s="36">
        <v>43100</v>
      </c>
      <c r="O16" s="18" t="s">
        <v>230</v>
      </c>
      <c r="P16" s="30" t="s">
        <v>231</v>
      </c>
      <c r="Q16" s="18" t="s">
        <v>232</v>
      </c>
      <c r="R16" s="22" t="s">
        <v>292</v>
      </c>
      <c r="S16" s="90" t="s">
        <v>389</v>
      </c>
      <c r="T16" s="91" t="s">
        <v>388</v>
      </c>
      <c r="U16" s="52" t="s">
        <v>390</v>
      </c>
      <c r="V16" s="92" t="s">
        <v>320</v>
      </c>
      <c r="W16" s="87"/>
    </row>
    <row r="17" spans="1:23" s="16" customFormat="1" ht="332.25" customHeight="1" x14ac:dyDescent="0.25">
      <c r="A17" s="15" t="s">
        <v>226</v>
      </c>
      <c r="B17" s="15" t="s">
        <v>166</v>
      </c>
      <c r="C17" s="18" t="s">
        <v>233</v>
      </c>
      <c r="D17" s="15" t="s">
        <v>234</v>
      </c>
      <c r="E17" s="18" t="s">
        <v>235</v>
      </c>
      <c r="F17" s="34">
        <v>2</v>
      </c>
      <c r="G17" s="34">
        <v>4</v>
      </c>
      <c r="H17" s="35" t="s">
        <v>39</v>
      </c>
      <c r="I17" s="15" t="s">
        <v>119</v>
      </c>
      <c r="J17" s="34">
        <v>1</v>
      </c>
      <c r="K17" s="34">
        <v>4</v>
      </c>
      <c r="L17" s="35" t="s">
        <v>39</v>
      </c>
      <c r="M17" s="36">
        <v>42736</v>
      </c>
      <c r="N17" s="36">
        <v>43100</v>
      </c>
      <c r="O17" s="18" t="s">
        <v>236</v>
      </c>
      <c r="P17" s="30" t="s">
        <v>310</v>
      </c>
      <c r="Q17" s="18" t="s">
        <v>232</v>
      </c>
      <c r="R17" s="22" t="s">
        <v>293</v>
      </c>
      <c r="S17" s="93" t="s">
        <v>392</v>
      </c>
      <c r="T17" s="91" t="s">
        <v>391</v>
      </c>
      <c r="U17" s="52" t="s">
        <v>393</v>
      </c>
      <c r="V17" s="92" t="s">
        <v>320</v>
      </c>
      <c r="W17" s="87"/>
    </row>
    <row r="18" spans="1:23" s="16" customFormat="1" ht="252" customHeight="1" x14ac:dyDescent="0.25">
      <c r="A18" s="15" t="s">
        <v>226</v>
      </c>
      <c r="B18" s="9" t="s">
        <v>249</v>
      </c>
      <c r="C18" s="18" t="s">
        <v>306</v>
      </c>
      <c r="D18" s="15" t="s">
        <v>237</v>
      </c>
      <c r="E18" s="18" t="s">
        <v>238</v>
      </c>
      <c r="F18" s="34">
        <v>3</v>
      </c>
      <c r="G18" s="34">
        <v>2</v>
      </c>
      <c r="H18" s="35" t="s">
        <v>39</v>
      </c>
      <c r="I18" s="15" t="s">
        <v>69</v>
      </c>
      <c r="J18" s="34">
        <v>2</v>
      </c>
      <c r="K18" s="34">
        <v>2</v>
      </c>
      <c r="L18" s="35" t="s">
        <v>49</v>
      </c>
      <c r="M18" s="36">
        <v>42736</v>
      </c>
      <c r="N18" s="36">
        <v>43100</v>
      </c>
      <c r="O18" s="18" t="s">
        <v>304</v>
      </c>
      <c r="P18" s="30" t="s">
        <v>307</v>
      </c>
      <c r="Q18" s="18" t="s">
        <v>232</v>
      </c>
      <c r="R18" s="22" t="s">
        <v>294</v>
      </c>
      <c r="S18" s="90" t="s">
        <v>395</v>
      </c>
      <c r="T18" s="94" t="s">
        <v>394</v>
      </c>
      <c r="U18" s="52" t="s">
        <v>396</v>
      </c>
      <c r="V18" s="92" t="s">
        <v>320</v>
      </c>
      <c r="W18" s="87"/>
    </row>
    <row r="19" spans="1:23" s="16" customFormat="1" ht="409.6" customHeight="1" x14ac:dyDescent="0.25">
      <c r="A19" s="15" t="s">
        <v>226</v>
      </c>
      <c r="B19" s="15" t="s">
        <v>81</v>
      </c>
      <c r="C19" s="18" t="s">
        <v>239</v>
      </c>
      <c r="D19" s="15" t="s">
        <v>240</v>
      </c>
      <c r="E19" s="18" t="s">
        <v>241</v>
      </c>
      <c r="F19" s="34">
        <v>2</v>
      </c>
      <c r="G19" s="34">
        <v>20</v>
      </c>
      <c r="H19" s="35" t="s">
        <v>39</v>
      </c>
      <c r="I19" s="15" t="s">
        <v>67</v>
      </c>
      <c r="J19" s="34">
        <v>1</v>
      </c>
      <c r="K19" s="34">
        <v>20</v>
      </c>
      <c r="L19" s="35" t="s">
        <v>41</v>
      </c>
      <c r="M19" s="36">
        <v>42736</v>
      </c>
      <c r="N19" s="36">
        <v>43100</v>
      </c>
      <c r="O19" s="18" t="s">
        <v>242</v>
      </c>
      <c r="P19" s="30" t="s">
        <v>243</v>
      </c>
      <c r="Q19" s="18" t="s">
        <v>232</v>
      </c>
      <c r="R19" s="22" t="s">
        <v>295</v>
      </c>
      <c r="S19" s="90" t="s">
        <v>399</v>
      </c>
      <c r="T19" s="91" t="s">
        <v>397</v>
      </c>
      <c r="U19" s="52" t="s">
        <v>400</v>
      </c>
      <c r="V19" s="95" t="s">
        <v>320</v>
      </c>
      <c r="W19" s="52" t="s">
        <v>398</v>
      </c>
    </row>
    <row r="20" spans="1:23" s="16" customFormat="1" ht="306" customHeight="1" x14ac:dyDescent="0.25">
      <c r="A20" s="15" t="s">
        <v>244</v>
      </c>
      <c r="B20" s="15" t="s">
        <v>81</v>
      </c>
      <c r="C20" s="18" t="s">
        <v>262</v>
      </c>
      <c r="D20" s="15" t="s">
        <v>263</v>
      </c>
      <c r="E20" s="18" t="s">
        <v>264</v>
      </c>
      <c r="F20" s="34">
        <v>2</v>
      </c>
      <c r="G20" s="34">
        <v>20</v>
      </c>
      <c r="H20" s="35" t="s">
        <v>39</v>
      </c>
      <c r="I20" s="15" t="s">
        <v>40</v>
      </c>
      <c r="J20" s="34">
        <v>0</v>
      </c>
      <c r="K20" s="34">
        <v>20</v>
      </c>
      <c r="L20" s="35" t="s">
        <v>49</v>
      </c>
      <c r="M20" s="36">
        <v>42737</v>
      </c>
      <c r="N20" s="36">
        <v>43100</v>
      </c>
      <c r="O20" s="18" t="s">
        <v>265</v>
      </c>
      <c r="P20" s="30" t="s">
        <v>266</v>
      </c>
      <c r="Q20" s="18" t="s">
        <v>57</v>
      </c>
      <c r="R20" s="22" t="s">
        <v>58</v>
      </c>
      <c r="S20" s="18" t="s">
        <v>345</v>
      </c>
      <c r="T20" s="81">
        <v>1</v>
      </c>
      <c r="U20" s="64" t="s">
        <v>361</v>
      </c>
      <c r="V20" s="56" t="s">
        <v>320</v>
      </c>
      <c r="W20" s="64" t="s">
        <v>344</v>
      </c>
    </row>
    <row r="21" spans="1:23" s="16" customFormat="1" ht="255" x14ac:dyDescent="0.25">
      <c r="A21" s="15" t="s">
        <v>244</v>
      </c>
      <c r="B21" s="15" t="s">
        <v>113</v>
      </c>
      <c r="C21" s="18" t="s">
        <v>267</v>
      </c>
      <c r="D21" s="15" t="s">
        <v>272</v>
      </c>
      <c r="E21" s="18" t="s">
        <v>268</v>
      </c>
      <c r="F21" s="34">
        <v>2</v>
      </c>
      <c r="G21" s="34">
        <v>4</v>
      </c>
      <c r="H21" s="35" t="s">
        <v>39</v>
      </c>
      <c r="I21" s="15" t="s">
        <v>40</v>
      </c>
      <c r="J21" s="34">
        <v>1</v>
      </c>
      <c r="K21" s="34">
        <v>4</v>
      </c>
      <c r="L21" s="35" t="s">
        <v>39</v>
      </c>
      <c r="M21" s="36">
        <v>42737</v>
      </c>
      <c r="N21" s="36">
        <v>43100</v>
      </c>
      <c r="O21" s="18" t="s">
        <v>269</v>
      </c>
      <c r="P21" s="30" t="s">
        <v>270</v>
      </c>
      <c r="Q21" s="18" t="s">
        <v>57</v>
      </c>
      <c r="R21" s="22" t="s">
        <v>271</v>
      </c>
      <c r="S21" s="18" t="s">
        <v>346</v>
      </c>
      <c r="T21" s="81">
        <v>1</v>
      </c>
      <c r="U21" s="54" t="s">
        <v>348</v>
      </c>
      <c r="V21" s="56" t="s">
        <v>320</v>
      </c>
      <c r="W21" s="18" t="s">
        <v>343</v>
      </c>
    </row>
    <row r="22" spans="1:23" s="16" customFormat="1" ht="204.75" customHeight="1" x14ac:dyDescent="0.25">
      <c r="A22" s="15" t="s">
        <v>244</v>
      </c>
      <c r="B22" s="9" t="s">
        <v>249</v>
      </c>
      <c r="C22" s="18" t="s">
        <v>60</v>
      </c>
      <c r="D22" s="15" t="s">
        <v>61</v>
      </c>
      <c r="E22" s="18" t="s">
        <v>62</v>
      </c>
      <c r="F22" s="34">
        <v>2</v>
      </c>
      <c r="G22" s="34">
        <v>1</v>
      </c>
      <c r="H22" s="35" t="s">
        <v>49</v>
      </c>
      <c r="I22" s="15" t="s">
        <v>63</v>
      </c>
      <c r="J22" s="34">
        <v>1</v>
      </c>
      <c r="K22" s="34">
        <v>1</v>
      </c>
      <c r="L22" s="35" t="s">
        <v>49</v>
      </c>
      <c r="M22" s="36">
        <v>42737</v>
      </c>
      <c r="N22" s="36">
        <v>43100</v>
      </c>
      <c r="O22" s="18" t="s">
        <v>64</v>
      </c>
      <c r="P22" s="30" t="s">
        <v>59</v>
      </c>
      <c r="Q22" s="18" t="s">
        <v>57</v>
      </c>
      <c r="R22" s="22" t="s">
        <v>56</v>
      </c>
      <c r="S22" s="18" t="s">
        <v>347</v>
      </c>
      <c r="T22" s="81">
        <v>0.35</v>
      </c>
      <c r="U22" s="18" t="s">
        <v>349</v>
      </c>
      <c r="V22" s="56" t="s">
        <v>320</v>
      </c>
      <c r="W22" s="51" t="s">
        <v>359</v>
      </c>
    </row>
    <row r="23" spans="1:23" s="16" customFormat="1" ht="237" customHeight="1" x14ac:dyDescent="0.25">
      <c r="A23" s="9" t="s">
        <v>245</v>
      </c>
      <c r="B23" s="9" t="s">
        <v>249</v>
      </c>
      <c r="C23" s="30" t="s">
        <v>76</v>
      </c>
      <c r="D23" s="9" t="s">
        <v>65</v>
      </c>
      <c r="E23" s="30" t="s">
        <v>77</v>
      </c>
      <c r="F23" s="31">
        <v>3</v>
      </c>
      <c r="G23" s="31">
        <v>4</v>
      </c>
      <c r="H23" s="32" t="s">
        <v>66</v>
      </c>
      <c r="I23" s="9" t="s">
        <v>67</v>
      </c>
      <c r="J23" s="31">
        <v>1</v>
      </c>
      <c r="K23" s="31">
        <v>4</v>
      </c>
      <c r="L23" s="32" t="s">
        <v>39</v>
      </c>
      <c r="M23" s="33">
        <v>42737</v>
      </c>
      <c r="N23" s="33">
        <v>43100</v>
      </c>
      <c r="O23" s="30" t="s">
        <v>73</v>
      </c>
      <c r="P23" s="30" t="s">
        <v>301</v>
      </c>
      <c r="Q23" s="30" t="s">
        <v>74</v>
      </c>
      <c r="R23" s="21" t="s">
        <v>299</v>
      </c>
      <c r="S23" s="96" t="s">
        <v>402</v>
      </c>
      <c r="T23" s="81">
        <f>1331/1331</f>
        <v>1</v>
      </c>
      <c r="U23" s="97" t="s">
        <v>403</v>
      </c>
      <c r="V23" s="99" t="s">
        <v>320</v>
      </c>
      <c r="W23" s="98" t="s">
        <v>401</v>
      </c>
    </row>
    <row r="24" spans="1:23" s="16" customFormat="1" ht="165" customHeight="1" x14ac:dyDescent="0.25">
      <c r="A24" s="9" t="str">
        <f>+UPPER(A23)</f>
        <v xml:space="preserve">PARTICIPACIÒN CIUDADANA </v>
      </c>
      <c r="B24" s="9" t="s">
        <v>249</v>
      </c>
      <c r="C24" s="30" t="s">
        <v>78</v>
      </c>
      <c r="D24" s="9" t="s">
        <v>68</v>
      </c>
      <c r="E24" s="30" t="s">
        <v>79</v>
      </c>
      <c r="F24" s="31">
        <v>2</v>
      </c>
      <c r="G24" s="31">
        <v>5</v>
      </c>
      <c r="H24" s="32" t="s">
        <v>66</v>
      </c>
      <c r="I24" s="9" t="s">
        <v>69</v>
      </c>
      <c r="J24" s="31">
        <v>2</v>
      </c>
      <c r="K24" s="31">
        <v>5</v>
      </c>
      <c r="L24" s="32" t="s">
        <v>66</v>
      </c>
      <c r="M24" s="33">
        <v>42737</v>
      </c>
      <c r="N24" s="33">
        <v>42916</v>
      </c>
      <c r="O24" s="30" t="s">
        <v>70</v>
      </c>
      <c r="P24" s="30" t="s">
        <v>71</v>
      </c>
      <c r="Q24" s="30" t="s">
        <v>75</v>
      </c>
      <c r="R24" s="21" t="s">
        <v>72</v>
      </c>
      <c r="S24" s="96" t="s">
        <v>407</v>
      </c>
      <c r="T24" s="81">
        <f>1331/1331</f>
        <v>1</v>
      </c>
      <c r="U24" s="97" t="s">
        <v>406</v>
      </c>
      <c r="V24" s="99" t="s">
        <v>404</v>
      </c>
      <c r="W24" s="100" t="s">
        <v>405</v>
      </c>
    </row>
    <row r="25" spans="1:23" s="16" customFormat="1" ht="409.5" customHeight="1" x14ac:dyDescent="0.25">
      <c r="A25" s="15" t="s">
        <v>246</v>
      </c>
      <c r="B25" s="15" t="s">
        <v>81</v>
      </c>
      <c r="C25" s="18" t="s">
        <v>156</v>
      </c>
      <c r="D25" s="15" t="s">
        <v>157</v>
      </c>
      <c r="E25" s="18" t="s">
        <v>158</v>
      </c>
      <c r="F25" s="34">
        <v>2</v>
      </c>
      <c r="G25" s="34">
        <v>10</v>
      </c>
      <c r="H25" s="35" t="s">
        <v>41</v>
      </c>
      <c r="I25" s="15" t="s">
        <v>159</v>
      </c>
      <c r="J25" s="34">
        <v>1</v>
      </c>
      <c r="K25" s="34">
        <v>10</v>
      </c>
      <c r="L25" s="35" t="s">
        <v>49</v>
      </c>
      <c r="M25" s="36">
        <v>42737</v>
      </c>
      <c r="N25" s="36">
        <v>43098</v>
      </c>
      <c r="O25" s="18" t="s">
        <v>160</v>
      </c>
      <c r="P25" s="30" t="s">
        <v>161</v>
      </c>
      <c r="Q25" s="18" t="s">
        <v>162</v>
      </c>
      <c r="R25" s="22" t="s">
        <v>296</v>
      </c>
      <c r="S25" s="96" t="s">
        <v>513</v>
      </c>
      <c r="T25" s="81">
        <v>1</v>
      </c>
      <c r="U25" s="96" t="s">
        <v>514</v>
      </c>
      <c r="V25" s="99" t="s">
        <v>404</v>
      </c>
      <c r="W25" s="96" t="s">
        <v>515</v>
      </c>
    </row>
    <row r="26" spans="1:23" s="16" customFormat="1" ht="409.6" customHeight="1" x14ac:dyDescent="0.25">
      <c r="A26" s="15" t="s">
        <v>246</v>
      </c>
      <c r="B26" s="15" t="s">
        <v>113</v>
      </c>
      <c r="C26" s="18" t="s">
        <v>302</v>
      </c>
      <c r="D26" s="15" t="s">
        <v>303</v>
      </c>
      <c r="E26" s="18" t="s">
        <v>163</v>
      </c>
      <c r="F26" s="34">
        <v>1</v>
      </c>
      <c r="G26" s="34">
        <v>4</v>
      </c>
      <c r="H26" s="35" t="s">
        <v>39</v>
      </c>
      <c r="I26" s="15" t="s">
        <v>67</v>
      </c>
      <c r="J26" s="34">
        <v>-1</v>
      </c>
      <c r="K26" s="34">
        <v>4</v>
      </c>
      <c r="L26" s="35" t="s">
        <v>49</v>
      </c>
      <c r="M26" s="36">
        <v>42737</v>
      </c>
      <c r="N26" s="36">
        <v>43098</v>
      </c>
      <c r="O26" s="18" t="s">
        <v>164</v>
      </c>
      <c r="P26" s="30" t="s">
        <v>298</v>
      </c>
      <c r="Q26" s="18" t="s">
        <v>165</v>
      </c>
      <c r="R26" s="22" t="s">
        <v>297</v>
      </c>
      <c r="S26" s="101" t="s">
        <v>516</v>
      </c>
      <c r="T26" s="81">
        <v>1</v>
      </c>
      <c r="U26" s="101" t="s">
        <v>517</v>
      </c>
      <c r="V26" s="99" t="s">
        <v>404</v>
      </c>
      <c r="W26" s="120" t="s">
        <v>518</v>
      </c>
    </row>
    <row r="27" spans="1:23" s="16" customFormat="1" ht="409.6" customHeight="1" x14ac:dyDescent="0.25">
      <c r="A27" s="15" t="s">
        <v>246</v>
      </c>
      <c r="B27" s="15" t="s">
        <v>166</v>
      </c>
      <c r="C27" s="18" t="s">
        <v>305</v>
      </c>
      <c r="D27" s="15" t="s">
        <v>167</v>
      </c>
      <c r="E27" s="18" t="s">
        <v>168</v>
      </c>
      <c r="F27" s="34">
        <v>3</v>
      </c>
      <c r="G27" s="34">
        <v>3</v>
      </c>
      <c r="H27" s="35" t="s">
        <v>39</v>
      </c>
      <c r="I27" s="15" t="s">
        <v>40</v>
      </c>
      <c r="J27" s="34">
        <v>2</v>
      </c>
      <c r="K27" s="34">
        <v>3</v>
      </c>
      <c r="L27" s="35" t="s">
        <v>41</v>
      </c>
      <c r="M27" s="36">
        <v>42737</v>
      </c>
      <c r="N27" s="36">
        <v>43098</v>
      </c>
      <c r="O27" s="18" t="s">
        <v>169</v>
      </c>
      <c r="P27" s="30" t="s">
        <v>170</v>
      </c>
      <c r="Q27" s="18" t="s">
        <v>171</v>
      </c>
      <c r="R27" s="22" t="s">
        <v>172</v>
      </c>
      <c r="S27" s="101" t="s">
        <v>519</v>
      </c>
      <c r="T27" s="102">
        <v>1</v>
      </c>
      <c r="U27" s="101" t="s">
        <v>520</v>
      </c>
      <c r="V27" s="104" t="s">
        <v>320</v>
      </c>
      <c r="W27" s="120" t="s">
        <v>521</v>
      </c>
    </row>
    <row r="28" spans="1:23" s="16" customFormat="1" ht="349.5" customHeight="1" x14ac:dyDescent="0.25">
      <c r="A28" s="132" t="s">
        <v>80</v>
      </c>
      <c r="B28" s="132" t="s">
        <v>81</v>
      </c>
      <c r="C28" s="132" t="s">
        <v>82</v>
      </c>
      <c r="D28" s="132" t="s">
        <v>83</v>
      </c>
      <c r="E28" s="132" t="s">
        <v>84</v>
      </c>
      <c r="F28" s="132">
        <v>3</v>
      </c>
      <c r="G28" s="132">
        <v>20</v>
      </c>
      <c r="H28" s="133" t="s">
        <v>66</v>
      </c>
      <c r="I28" s="132" t="s">
        <v>67</v>
      </c>
      <c r="J28" s="132">
        <v>2</v>
      </c>
      <c r="K28" s="132">
        <v>20</v>
      </c>
      <c r="L28" s="133" t="s">
        <v>39</v>
      </c>
      <c r="M28" s="132">
        <v>42737</v>
      </c>
      <c r="N28" s="132">
        <v>43100</v>
      </c>
      <c r="O28" s="132" t="s">
        <v>85</v>
      </c>
      <c r="P28" s="132" t="s">
        <v>86</v>
      </c>
      <c r="Q28" s="132" t="s">
        <v>87</v>
      </c>
      <c r="R28" s="132" t="s">
        <v>88</v>
      </c>
      <c r="S28" s="101" t="s">
        <v>413</v>
      </c>
      <c r="T28" s="102">
        <v>1</v>
      </c>
      <c r="U28" s="103" t="s">
        <v>414</v>
      </c>
      <c r="V28" s="104" t="s">
        <v>320</v>
      </c>
      <c r="W28" s="105"/>
    </row>
    <row r="29" spans="1:23" s="16" customFormat="1" ht="237.75" customHeight="1" x14ac:dyDescent="0.25">
      <c r="A29" s="132"/>
      <c r="B29" s="132"/>
      <c r="C29" s="132"/>
      <c r="D29" s="132"/>
      <c r="E29" s="132"/>
      <c r="F29" s="132"/>
      <c r="G29" s="132"/>
      <c r="H29" s="133"/>
      <c r="I29" s="132"/>
      <c r="J29" s="132"/>
      <c r="K29" s="132"/>
      <c r="L29" s="133"/>
      <c r="M29" s="132"/>
      <c r="N29" s="132"/>
      <c r="O29" s="132"/>
      <c r="P29" s="132"/>
      <c r="Q29" s="132"/>
      <c r="R29" s="132"/>
      <c r="S29" s="106" t="s">
        <v>415</v>
      </c>
      <c r="T29" s="102"/>
      <c r="U29" s="107" t="s">
        <v>429</v>
      </c>
      <c r="V29" s="104" t="s">
        <v>320</v>
      </c>
      <c r="W29" s="105"/>
    </row>
    <row r="30" spans="1:23" s="16" customFormat="1" ht="192" customHeight="1" x14ac:dyDescent="0.25">
      <c r="A30" s="132"/>
      <c r="B30" s="132"/>
      <c r="C30" s="132"/>
      <c r="D30" s="132"/>
      <c r="E30" s="132"/>
      <c r="F30" s="132"/>
      <c r="G30" s="132"/>
      <c r="H30" s="133"/>
      <c r="I30" s="132"/>
      <c r="J30" s="132"/>
      <c r="K30" s="132"/>
      <c r="L30" s="133"/>
      <c r="M30" s="132"/>
      <c r="N30" s="132"/>
      <c r="O30" s="132"/>
      <c r="P30" s="132"/>
      <c r="Q30" s="132"/>
      <c r="R30" s="132"/>
      <c r="S30" s="108" t="s">
        <v>416</v>
      </c>
      <c r="T30" s="102">
        <v>1</v>
      </c>
      <c r="U30" s="109" t="s">
        <v>430</v>
      </c>
      <c r="V30" s="104" t="s">
        <v>320</v>
      </c>
      <c r="W30" s="110"/>
    </row>
    <row r="31" spans="1:23" s="16" customFormat="1" ht="192" customHeight="1" x14ac:dyDescent="0.25">
      <c r="A31" s="132"/>
      <c r="B31" s="132"/>
      <c r="C31" s="132"/>
      <c r="D31" s="132"/>
      <c r="E31" s="132"/>
      <c r="F31" s="132"/>
      <c r="G31" s="132"/>
      <c r="H31" s="133"/>
      <c r="I31" s="132"/>
      <c r="J31" s="132"/>
      <c r="K31" s="132"/>
      <c r="L31" s="133"/>
      <c r="M31" s="132"/>
      <c r="N31" s="132"/>
      <c r="O31" s="132"/>
      <c r="P31" s="132"/>
      <c r="Q31" s="132"/>
      <c r="R31" s="132"/>
      <c r="S31" s="111" t="s">
        <v>417</v>
      </c>
      <c r="T31" s="102"/>
      <c r="U31" s="109" t="s">
        <v>431</v>
      </c>
      <c r="V31" s="88" t="s">
        <v>408</v>
      </c>
      <c r="W31" s="110" t="s">
        <v>409</v>
      </c>
    </row>
    <row r="32" spans="1:23" s="16" customFormat="1" ht="192" customHeight="1" x14ac:dyDescent="0.25">
      <c r="A32" s="132"/>
      <c r="B32" s="132"/>
      <c r="C32" s="132"/>
      <c r="D32" s="132"/>
      <c r="E32" s="132"/>
      <c r="F32" s="132"/>
      <c r="G32" s="132"/>
      <c r="H32" s="133"/>
      <c r="I32" s="132"/>
      <c r="J32" s="132"/>
      <c r="K32" s="132"/>
      <c r="L32" s="133"/>
      <c r="M32" s="132"/>
      <c r="N32" s="132"/>
      <c r="O32" s="132"/>
      <c r="P32" s="132"/>
      <c r="Q32" s="132"/>
      <c r="R32" s="132"/>
      <c r="S32" s="106" t="s">
        <v>418</v>
      </c>
      <c r="T32" s="102"/>
      <c r="U32" s="109" t="s">
        <v>432</v>
      </c>
      <c r="V32" s="88" t="s">
        <v>408</v>
      </c>
      <c r="W32" s="110" t="s">
        <v>410</v>
      </c>
    </row>
    <row r="33" spans="1:23" s="16" customFormat="1" ht="252.75" customHeight="1" x14ac:dyDescent="0.25">
      <c r="A33" s="132"/>
      <c r="B33" s="132"/>
      <c r="C33" s="132"/>
      <c r="D33" s="132"/>
      <c r="E33" s="132"/>
      <c r="F33" s="132"/>
      <c r="G33" s="132"/>
      <c r="H33" s="133"/>
      <c r="I33" s="132"/>
      <c r="J33" s="132"/>
      <c r="K33" s="132"/>
      <c r="L33" s="133"/>
      <c r="M33" s="132"/>
      <c r="N33" s="132"/>
      <c r="O33" s="132"/>
      <c r="P33" s="132"/>
      <c r="Q33" s="132"/>
      <c r="R33" s="132"/>
      <c r="S33" s="112" t="s">
        <v>419</v>
      </c>
      <c r="T33" s="102">
        <v>1</v>
      </c>
      <c r="U33" s="107" t="s">
        <v>433</v>
      </c>
      <c r="V33" s="104" t="s">
        <v>320</v>
      </c>
      <c r="W33" s="105"/>
    </row>
    <row r="34" spans="1:23" s="16" customFormat="1" ht="282.75" customHeight="1" x14ac:dyDescent="0.25">
      <c r="A34" s="132"/>
      <c r="B34" s="132"/>
      <c r="C34" s="132"/>
      <c r="D34" s="132"/>
      <c r="E34" s="132"/>
      <c r="F34" s="132"/>
      <c r="G34" s="132"/>
      <c r="H34" s="133"/>
      <c r="I34" s="132"/>
      <c r="J34" s="132"/>
      <c r="K34" s="132"/>
      <c r="L34" s="133"/>
      <c r="M34" s="132"/>
      <c r="N34" s="132"/>
      <c r="O34" s="132"/>
      <c r="P34" s="132"/>
      <c r="Q34" s="132"/>
      <c r="R34" s="132"/>
      <c r="S34" s="113" t="s">
        <v>420</v>
      </c>
      <c r="T34" s="102">
        <v>1</v>
      </c>
      <c r="U34" s="103" t="s">
        <v>434</v>
      </c>
      <c r="V34" s="104" t="s">
        <v>320</v>
      </c>
      <c r="W34" s="110"/>
    </row>
    <row r="35" spans="1:23" s="16" customFormat="1" ht="382.5" customHeight="1" x14ac:dyDescent="0.25">
      <c r="A35" s="132"/>
      <c r="B35" s="132"/>
      <c r="C35" s="132"/>
      <c r="D35" s="132"/>
      <c r="E35" s="132"/>
      <c r="F35" s="132"/>
      <c r="G35" s="132"/>
      <c r="H35" s="133"/>
      <c r="I35" s="132"/>
      <c r="J35" s="132"/>
      <c r="K35" s="132"/>
      <c r="L35" s="133"/>
      <c r="M35" s="132"/>
      <c r="N35" s="132"/>
      <c r="O35" s="132"/>
      <c r="P35" s="132"/>
      <c r="Q35" s="132"/>
      <c r="R35" s="132"/>
      <c r="S35" s="113" t="s">
        <v>421</v>
      </c>
      <c r="T35" s="102">
        <v>0.8</v>
      </c>
      <c r="U35" s="103" t="s">
        <v>435</v>
      </c>
      <c r="V35" s="104" t="s">
        <v>320</v>
      </c>
      <c r="W35" s="110"/>
    </row>
    <row r="36" spans="1:23" s="16" customFormat="1" ht="192" customHeight="1" x14ac:dyDescent="0.25">
      <c r="A36" s="132"/>
      <c r="B36" s="132"/>
      <c r="C36" s="132"/>
      <c r="D36" s="132"/>
      <c r="E36" s="132"/>
      <c r="F36" s="132"/>
      <c r="G36" s="132"/>
      <c r="H36" s="133"/>
      <c r="I36" s="132"/>
      <c r="J36" s="132"/>
      <c r="K36" s="132"/>
      <c r="L36" s="133"/>
      <c r="M36" s="132"/>
      <c r="N36" s="132"/>
      <c r="O36" s="132"/>
      <c r="P36" s="132"/>
      <c r="Q36" s="132"/>
      <c r="R36" s="132"/>
      <c r="S36" s="113" t="s">
        <v>422</v>
      </c>
      <c r="T36" s="102">
        <f>(7/17)</f>
        <v>0.41176470588235292</v>
      </c>
      <c r="U36" s="103" t="s">
        <v>436</v>
      </c>
      <c r="V36" s="104" t="s">
        <v>320</v>
      </c>
      <c r="W36" s="114"/>
    </row>
    <row r="37" spans="1:23" s="16" customFormat="1" ht="192" customHeight="1" x14ac:dyDescent="0.25">
      <c r="A37" s="132"/>
      <c r="B37" s="132"/>
      <c r="C37" s="132"/>
      <c r="D37" s="132"/>
      <c r="E37" s="132"/>
      <c r="F37" s="132"/>
      <c r="G37" s="132"/>
      <c r="H37" s="133"/>
      <c r="I37" s="132"/>
      <c r="J37" s="132"/>
      <c r="K37" s="132"/>
      <c r="L37" s="133"/>
      <c r="M37" s="132"/>
      <c r="N37" s="132"/>
      <c r="O37" s="132"/>
      <c r="P37" s="132"/>
      <c r="Q37" s="132"/>
      <c r="R37" s="132"/>
      <c r="S37" s="115" t="s">
        <v>423</v>
      </c>
      <c r="T37" s="102">
        <v>0.5</v>
      </c>
      <c r="U37" s="103" t="s">
        <v>437</v>
      </c>
      <c r="V37" s="104" t="s">
        <v>320</v>
      </c>
      <c r="W37" s="105"/>
    </row>
    <row r="38" spans="1:23" s="16" customFormat="1" ht="192" customHeight="1" x14ac:dyDescent="0.25">
      <c r="A38" s="132"/>
      <c r="B38" s="132"/>
      <c r="C38" s="132"/>
      <c r="D38" s="132"/>
      <c r="E38" s="132"/>
      <c r="F38" s="132"/>
      <c r="G38" s="132"/>
      <c r="H38" s="133"/>
      <c r="I38" s="132"/>
      <c r="J38" s="132"/>
      <c r="K38" s="132"/>
      <c r="L38" s="133"/>
      <c r="M38" s="132"/>
      <c r="N38" s="132"/>
      <c r="O38" s="132"/>
      <c r="P38" s="132"/>
      <c r="Q38" s="132"/>
      <c r="R38" s="132"/>
      <c r="S38" s="116" t="s">
        <v>424</v>
      </c>
      <c r="T38" s="102">
        <f>65/95</f>
        <v>0.68421052631578949</v>
      </c>
      <c r="U38" s="103" t="s">
        <v>438</v>
      </c>
      <c r="V38" s="104" t="s">
        <v>320</v>
      </c>
      <c r="W38" s="105"/>
    </row>
    <row r="39" spans="1:23" s="16" customFormat="1" ht="192" customHeight="1" x14ac:dyDescent="0.25">
      <c r="A39" s="132"/>
      <c r="B39" s="132"/>
      <c r="C39" s="132"/>
      <c r="D39" s="132"/>
      <c r="E39" s="132"/>
      <c r="F39" s="132"/>
      <c r="G39" s="132"/>
      <c r="H39" s="133"/>
      <c r="I39" s="132"/>
      <c r="J39" s="132"/>
      <c r="K39" s="132"/>
      <c r="L39" s="133"/>
      <c r="M39" s="132"/>
      <c r="N39" s="132"/>
      <c r="O39" s="132"/>
      <c r="P39" s="132"/>
      <c r="Q39" s="132"/>
      <c r="R39" s="132"/>
      <c r="S39" s="117" t="s">
        <v>425</v>
      </c>
      <c r="T39" s="102" t="s">
        <v>411</v>
      </c>
      <c r="U39" s="103" t="s">
        <v>439</v>
      </c>
      <c r="V39" s="88" t="s">
        <v>408</v>
      </c>
      <c r="W39" s="103" t="s">
        <v>412</v>
      </c>
    </row>
    <row r="40" spans="1:23" s="16" customFormat="1" ht="192" customHeight="1" x14ac:dyDescent="0.25">
      <c r="A40" s="132"/>
      <c r="B40" s="132"/>
      <c r="C40" s="132"/>
      <c r="D40" s="132"/>
      <c r="E40" s="132"/>
      <c r="F40" s="132"/>
      <c r="G40" s="132"/>
      <c r="H40" s="133"/>
      <c r="I40" s="132"/>
      <c r="J40" s="132"/>
      <c r="K40" s="132"/>
      <c r="L40" s="133"/>
      <c r="M40" s="132"/>
      <c r="N40" s="132"/>
      <c r="O40" s="132"/>
      <c r="P40" s="132"/>
      <c r="Q40" s="132"/>
      <c r="R40" s="132"/>
      <c r="S40" s="117" t="s">
        <v>426</v>
      </c>
      <c r="T40" s="102">
        <f>1*100%</f>
        <v>1</v>
      </c>
      <c r="U40" s="103" t="s">
        <v>440</v>
      </c>
      <c r="V40" s="118" t="s">
        <v>320</v>
      </c>
      <c r="W40" s="110"/>
    </row>
    <row r="41" spans="1:23" s="16" customFormat="1" ht="192" customHeight="1" x14ac:dyDescent="0.25">
      <c r="A41" s="132"/>
      <c r="B41" s="132"/>
      <c r="C41" s="132"/>
      <c r="D41" s="132"/>
      <c r="E41" s="132"/>
      <c r="F41" s="132"/>
      <c r="G41" s="132"/>
      <c r="H41" s="133"/>
      <c r="I41" s="132"/>
      <c r="J41" s="132"/>
      <c r="K41" s="132"/>
      <c r="L41" s="133"/>
      <c r="M41" s="132"/>
      <c r="N41" s="132"/>
      <c r="O41" s="132"/>
      <c r="P41" s="132"/>
      <c r="Q41" s="132"/>
      <c r="R41" s="132"/>
      <c r="S41" s="117" t="s">
        <v>427</v>
      </c>
      <c r="T41" s="102"/>
      <c r="U41" s="103" t="s">
        <v>441</v>
      </c>
      <c r="V41" s="119" t="s">
        <v>408</v>
      </c>
      <c r="W41" s="110" t="s">
        <v>410</v>
      </c>
    </row>
    <row r="42" spans="1:23" s="16" customFormat="1" ht="192" customHeight="1" x14ac:dyDescent="0.25">
      <c r="A42" s="132"/>
      <c r="B42" s="132"/>
      <c r="C42" s="132"/>
      <c r="D42" s="132"/>
      <c r="E42" s="132"/>
      <c r="F42" s="132"/>
      <c r="G42" s="132"/>
      <c r="H42" s="133"/>
      <c r="I42" s="132"/>
      <c r="J42" s="132"/>
      <c r="K42" s="132"/>
      <c r="L42" s="133"/>
      <c r="M42" s="132"/>
      <c r="N42" s="132"/>
      <c r="O42" s="132"/>
      <c r="P42" s="132"/>
      <c r="Q42" s="132"/>
      <c r="R42" s="132"/>
      <c r="S42" s="117" t="s">
        <v>428</v>
      </c>
      <c r="T42" s="102">
        <v>1</v>
      </c>
      <c r="U42" s="103" t="s">
        <v>442</v>
      </c>
      <c r="V42" s="118" t="s">
        <v>320</v>
      </c>
      <c r="W42" s="105"/>
    </row>
    <row r="43" spans="1:23" s="16" customFormat="1" ht="177.75" customHeight="1" x14ac:dyDescent="0.25">
      <c r="A43" s="132" t="s">
        <v>80</v>
      </c>
      <c r="B43" s="132" t="s">
        <v>249</v>
      </c>
      <c r="C43" s="132" t="s">
        <v>89</v>
      </c>
      <c r="D43" s="132" t="s">
        <v>90</v>
      </c>
      <c r="E43" s="132" t="s">
        <v>91</v>
      </c>
      <c r="F43" s="132">
        <v>3</v>
      </c>
      <c r="G43" s="132">
        <v>4</v>
      </c>
      <c r="H43" s="133" t="s">
        <v>66</v>
      </c>
      <c r="I43" s="132" t="s">
        <v>40</v>
      </c>
      <c r="J43" s="132">
        <v>2</v>
      </c>
      <c r="K43" s="132">
        <v>4</v>
      </c>
      <c r="L43" s="133" t="s">
        <v>39</v>
      </c>
      <c r="M43" s="132">
        <v>42737</v>
      </c>
      <c r="N43" s="132">
        <v>43100</v>
      </c>
      <c r="O43" s="132" t="s">
        <v>92</v>
      </c>
      <c r="P43" s="132" t="s">
        <v>93</v>
      </c>
      <c r="Q43" s="132" t="s">
        <v>87</v>
      </c>
      <c r="R43" s="132" t="s">
        <v>94</v>
      </c>
      <c r="S43" s="120" t="s">
        <v>443</v>
      </c>
      <c r="T43" s="121">
        <v>1</v>
      </c>
      <c r="U43" s="103" t="s">
        <v>457</v>
      </c>
      <c r="V43" s="104" t="s">
        <v>320</v>
      </c>
      <c r="W43" s="105"/>
    </row>
    <row r="44" spans="1:23" s="16" customFormat="1" ht="170.25" customHeight="1" x14ac:dyDescent="0.25">
      <c r="A44" s="132"/>
      <c r="B44" s="132"/>
      <c r="C44" s="132"/>
      <c r="D44" s="132"/>
      <c r="E44" s="132"/>
      <c r="F44" s="132"/>
      <c r="G44" s="132"/>
      <c r="H44" s="133"/>
      <c r="I44" s="132"/>
      <c r="J44" s="132"/>
      <c r="K44" s="132"/>
      <c r="L44" s="133"/>
      <c r="M44" s="132"/>
      <c r="N44" s="132"/>
      <c r="O44" s="132"/>
      <c r="P44" s="132"/>
      <c r="Q44" s="132"/>
      <c r="R44" s="132"/>
      <c r="S44" s="106" t="s">
        <v>444</v>
      </c>
      <c r="T44" s="121"/>
      <c r="U44" s="103" t="s">
        <v>458</v>
      </c>
      <c r="V44" s="104" t="s">
        <v>320</v>
      </c>
      <c r="W44" s="105"/>
    </row>
    <row r="45" spans="1:23" s="16" customFormat="1" ht="170.25" customHeight="1" x14ac:dyDescent="0.25">
      <c r="A45" s="132"/>
      <c r="B45" s="132"/>
      <c r="C45" s="132"/>
      <c r="D45" s="132"/>
      <c r="E45" s="132"/>
      <c r="F45" s="132"/>
      <c r="G45" s="132"/>
      <c r="H45" s="133"/>
      <c r="I45" s="132"/>
      <c r="J45" s="132"/>
      <c r="K45" s="132"/>
      <c r="L45" s="133"/>
      <c r="M45" s="132"/>
      <c r="N45" s="132"/>
      <c r="O45" s="132"/>
      <c r="P45" s="132"/>
      <c r="Q45" s="132"/>
      <c r="R45" s="132"/>
      <c r="S45" s="108" t="s">
        <v>445</v>
      </c>
      <c r="T45" s="121">
        <v>1</v>
      </c>
      <c r="U45" s="103" t="s">
        <v>459</v>
      </c>
      <c r="V45" s="104" t="s">
        <v>320</v>
      </c>
      <c r="W45" s="105"/>
    </row>
    <row r="46" spans="1:23" s="16" customFormat="1" ht="170.25" customHeight="1" x14ac:dyDescent="0.25">
      <c r="A46" s="132"/>
      <c r="B46" s="132"/>
      <c r="C46" s="132"/>
      <c r="D46" s="132"/>
      <c r="E46" s="132"/>
      <c r="F46" s="132"/>
      <c r="G46" s="132"/>
      <c r="H46" s="133"/>
      <c r="I46" s="132"/>
      <c r="J46" s="132"/>
      <c r="K46" s="132"/>
      <c r="L46" s="133"/>
      <c r="M46" s="132"/>
      <c r="N46" s="132"/>
      <c r="O46" s="132"/>
      <c r="P46" s="132"/>
      <c r="Q46" s="132"/>
      <c r="R46" s="132"/>
      <c r="S46" s="117" t="s">
        <v>446</v>
      </c>
      <c r="T46" s="121"/>
      <c r="U46" s="103" t="s">
        <v>460</v>
      </c>
      <c r="V46" s="104" t="s">
        <v>320</v>
      </c>
      <c r="W46" s="105"/>
    </row>
    <row r="47" spans="1:23" s="16" customFormat="1" ht="170.25" customHeight="1" x14ac:dyDescent="0.25">
      <c r="A47" s="132"/>
      <c r="B47" s="132"/>
      <c r="C47" s="132"/>
      <c r="D47" s="132"/>
      <c r="E47" s="132"/>
      <c r="F47" s="132"/>
      <c r="G47" s="132"/>
      <c r="H47" s="133"/>
      <c r="I47" s="132"/>
      <c r="J47" s="132"/>
      <c r="K47" s="132"/>
      <c r="L47" s="133"/>
      <c r="M47" s="132"/>
      <c r="N47" s="132"/>
      <c r="O47" s="132"/>
      <c r="P47" s="132"/>
      <c r="Q47" s="132"/>
      <c r="R47" s="132"/>
      <c r="S47" s="106" t="s">
        <v>418</v>
      </c>
      <c r="T47" s="102"/>
      <c r="U47" s="103" t="s">
        <v>461</v>
      </c>
      <c r="V47" s="104" t="s">
        <v>320</v>
      </c>
      <c r="W47" s="105"/>
    </row>
    <row r="48" spans="1:23" s="16" customFormat="1" ht="170.25" customHeight="1" x14ac:dyDescent="0.25">
      <c r="A48" s="132"/>
      <c r="B48" s="132"/>
      <c r="C48" s="132"/>
      <c r="D48" s="132"/>
      <c r="E48" s="132"/>
      <c r="F48" s="132"/>
      <c r="G48" s="132"/>
      <c r="H48" s="133"/>
      <c r="I48" s="132"/>
      <c r="J48" s="132"/>
      <c r="K48" s="132"/>
      <c r="L48" s="133"/>
      <c r="M48" s="132"/>
      <c r="N48" s="132"/>
      <c r="O48" s="132"/>
      <c r="P48" s="132"/>
      <c r="Q48" s="132"/>
      <c r="R48" s="132"/>
      <c r="S48" s="112" t="s">
        <v>447</v>
      </c>
      <c r="T48" s="121">
        <v>1</v>
      </c>
      <c r="U48" s="107" t="s">
        <v>462</v>
      </c>
      <c r="V48" s="104" t="s">
        <v>320</v>
      </c>
      <c r="W48" s="105"/>
    </row>
    <row r="49" spans="1:23" s="16" customFormat="1" ht="170.25" customHeight="1" x14ac:dyDescent="0.25">
      <c r="A49" s="132"/>
      <c r="B49" s="132"/>
      <c r="C49" s="132"/>
      <c r="D49" s="132"/>
      <c r="E49" s="132"/>
      <c r="F49" s="132"/>
      <c r="G49" s="132"/>
      <c r="H49" s="133"/>
      <c r="I49" s="132"/>
      <c r="J49" s="132"/>
      <c r="K49" s="132"/>
      <c r="L49" s="133"/>
      <c r="M49" s="132"/>
      <c r="N49" s="132"/>
      <c r="O49" s="132"/>
      <c r="P49" s="132"/>
      <c r="Q49" s="132"/>
      <c r="R49" s="132"/>
      <c r="S49" s="117" t="s">
        <v>448</v>
      </c>
      <c r="T49" s="121">
        <v>1</v>
      </c>
      <c r="U49" s="103" t="s">
        <v>463</v>
      </c>
      <c r="V49" s="104" t="s">
        <v>320</v>
      </c>
      <c r="W49" s="105"/>
    </row>
    <row r="50" spans="1:23" s="16" customFormat="1" ht="221.25" customHeight="1" x14ac:dyDescent="0.25">
      <c r="A50" s="132"/>
      <c r="B50" s="132"/>
      <c r="C50" s="132"/>
      <c r="D50" s="132"/>
      <c r="E50" s="132"/>
      <c r="F50" s="132"/>
      <c r="G50" s="132"/>
      <c r="H50" s="133"/>
      <c r="I50" s="132"/>
      <c r="J50" s="132"/>
      <c r="K50" s="132"/>
      <c r="L50" s="133"/>
      <c r="M50" s="132"/>
      <c r="N50" s="132"/>
      <c r="O50" s="132"/>
      <c r="P50" s="132"/>
      <c r="Q50" s="132"/>
      <c r="R50" s="132"/>
      <c r="S50" s="122" t="s">
        <v>449</v>
      </c>
      <c r="T50" s="121">
        <v>1</v>
      </c>
      <c r="U50" s="103" t="s">
        <v>464</v>
      </c>
      <c r="V50" s="104" t="s">
        <v>320</v>
      </c>
      <c r="W50" s="105"/>
    </row>
    <row r="51" spans="1:23" s="16" customFormat="1" ht="170.25" customHeight="1" x14ac:dyDescent="0.25">
      <c r="A51" s="132"/>
      <c r="B51" s="132"/>
      <c r="C51" s="132"/>
      <c r="D51" s="132"/>
      <c r="E51" s="132"/>
      <c r="F51" s="132"/>
      <c r="G51" s="132"/>
      <c r="H51" s="133"/>
      <c r="I51" s="132"/>
      <c r="J51" s="132"/>
      <c r="K51" s="132"/>
      <c r="L51" s="133"/>
      <c r="M51" s="132"/>
      <c r="N51" s="132"/>
      <c r="O51" s="132"/>
      <c r="P51" s="132"/>
      <c r="Q51" s="132"/>
      <c r="R51" s="132"/>
      <c r="S51" s="113" t="s">
        <v>450</v>
      </c>
      <c r="T51" s="121">
        <f>(5/5)</f>
        <v>1</v>
      </c>
      <c r="U51" s="103" t="s">
        <v>465</v>
      </c>
      <c r="V51" s="104" t="s">
        <v>320</v>
      </c>
      <c r="W51" s="105"/>
    </row>
    <row r="52" spans="1:23" s="16" customFormat="1" ht="219" customHeight="1" x14ac:dyDescent="0.25">
      <c r="A52" s="132"/>
      <c r="B52" s="132"/>
      <c r="C52" s="132"/>
      <c r="D52" s="132"/>
      <c r="E52" s="132"/>
      <c r="F52" s="132"/>
      <c r="G52" s="132"/>
      <c r="H52" s="133"/>
      <c r="I52" s="132"/>
      <c r="J52" s="132"/>
      <c r="K52" s="132"/>
      <c r="L52" s="133"/>
      <c r="M52" s="132"/>
      <c r="N52" s="132"/>
      <c r="O52" s="132"/>
      <c r="P52" s="132"/>
      <c r="Q52" s="132"/>
      <c r="R52" s="132"/>
      <c r="S52" s="108" t="s">
        <v>451</v>
      </c>
      <c r="T52" s="121">
        <v>0.5</v>
      </c>
      <c r="U52" s="103" t="s">
        <v>466</v>
      </c>
      <c r="V52" s="104" t="s">
        <v>320</v>
      </c>
      <c r="W52" s="105"/>
    </row>
    <row r="53" spans="1:23" s="16" customFormat="1" ht="214.5" customHeight="1" x14ac:dyDescent="0.25">
      <c r="A53" s="132"/>
      <c r="B53" s="132"/>
      <c r="C53" s="132"/>
      <c r="D53" s="132"/>
      <c r="E53" s="132"/>
      <c r="F53" s="132"/>
      <c r="G53" s="132"/>
      <c r="H53" s="133"/>
      <c r="I53" s="132"/>
      <c r="J53" s="132"/>
      <c r="K53" s="132"/>
      <c r="L53" s="133"/>
      <c r="M53" s="132"/>
      <c r="N53" s="132"/>
      <c r="O53" s="132"/>
      <c r="P53" s="132"/>
      <c r="Q53" s="132"/>
      <c r="R53" s="132"/>
      <c r="S53" s="123" t="s">
        <v>452</v>
      </c>
      <c r="T53" s="121">
        <f>27/27</f>
        <v>1</v>
      </c>
      <c r="U53" s="103" t="s">
        <v>467</v>
      </c>
      <c r="V53" s="104" t="s">
        <v>320</v>
      </c>
      <c r="W53" s="114"/>
    </row>
    <row r="54" spans="1:23" s="16" customFormat="1" ht="170.25" customHeight="1" x14ac:dyDescent="0.25">
      <c r="A54" s="132"/>
      <c r="B54" s="132"/>
      <c r="C54" s="132"/>
      <c r="D54" s="132"/>
      <c r="E54" s="132"/>
      <c r="F54" s="132"/>
      <c r="G54" s="132"/>
      <c r="H54" s="133"/>
      <c r="I54" s="132"/>
      <c r="J54" s="132"/>
      <c r="K54" s="132"/>
      <c r="L54" s="133"/>
      <c r="M54" s="132"/>
      <c r="N54" s="132"/>
      <c r="O54" s="132"/>
      <c r="P54" s="132"/>
      <c r="Q54" s="132"/>
      <c r="R54" s="132"/>
      <c r="S54" s="117" t="s">
        <v>453</v>
      </c>
      <c r="T54" s="121">
        <v>1</v>
      </c>
      <c r="U54" s="103" t="s">
        <v>468</v>
      </c>
      <c r="V54" s="104" t="s">
        <v>320</v>
      </c>
      <c r="W54" s="105"/>
    </row>
    <row r="55" spans="1:23" s="16" customFormat="1" ht="170.25" customHeight="1" x14ac:dyDescent="0.25">
      <c r="A55" s="132"/>
      <c r="B55" s="132"/>
      <c r="C55" s="132"/>
      <c r="D55" s="132"/>
      <c r="E55" s="132"/>
      <c r="F55" s="132"/>
      <c r="G55" s="132"/>
      <c r="H55" s="133"/>
      <c r="I55" s="132"/>
      <c r="J55" s="132"/>
      <c r="K55" s="132"/>
      <c r="L55" s="133"/>
      <c r="M55" s="132"/>
      <c r="N55" s="132"/>
      <c r="O55" s="132"/>
      <c r="P55" s="132"/>
      <c r="Q55" s="132"/>
      <c r="R55" s="132"/>
      <c r="S55" s="117" t="s">
        <v>454</v>
      </c>
      <c r="T55" s="121">
        <f>1*100%</f>
        <v>1</v>
      </c>
      <c r="U55" s="103" t="s">
        <v>469</v>
      </c>
      <c r="V55" s="104" t="s">
        <v>320</v>
      </c>
      <c r="W55" s="105"/>
    </row>
    <row r="56" spans="1:23" s="16" customFormat="1" ht="192" customHeight="1" x14ac:dyDescent="0.25">
      <c r="A56" s="132"/>
      <c r="B56" s="132"/>
      <c r="C56" s="132"/>
      <c r="D56" s="132"/>
      <c r="E56" s="132"/>
      <c r="F56" s="132"/>
      <c r="G56" s="132"/>
      <c r="H56" s="133"/>
      <c r="I56" s="132"/>
      <c r="J56" s="132"/>
      <c r="K56" s="132"/>
      <c r="L56" s="133"/>
      <c r="M56" s="132"/>
      <c r="N56" s="132"/>
      <c r="O56" s="132"/>
      <c r="P56" s="132"/>
      <c r="Q56" s="132"/>
      <c r="R56" s="132"/>
      <c r="S56" s="117" t="s">
        <v>455</v>
      </c>
      <c r="T56" s="121"/>
      <c r="U56" s="103" t="s">
        <v>470</v>
      </c>
      <c r="V56" s="104" t="s">
        <v>320</v>
      </c>
      <c r="W56" s="105"/>
    </row>
    <row r="57" spans="1:23" s="16" customFormat="1" ht="170.25" customHeight="1" x14ac:dyDescent="0.25">
      <c r="A57" s="132"/>
      <c r="B57" s="132"/>
      <c r="C57" s="132"/>
      <c r="D57" s="132"/>
      <c r="E57" s="132"/>
      <c r="F57" s="132"/>
      <c r="G57" s="132"/>
      <c r="H57" s="133"/>
      <c r="I57" s="132"/>
      <c r="J57" s="132"/>
      <c r="K57" s="132"/>
      <c r="L57" s="133"/>
      <c r="M57" s="132"/>
      <c r="N57" s="132"/>
      <c r="O57" s="132"/>
      <c r="P57" s="132"/>
      <c r="Q57" s="132"/>
      <c r="R57" s="132"/>
      <c r="S57" s="117" t="s">
        <v>456</v>
      </c>
      <c r="T57" s="121">
        <v>1</v>
      </c>
      <c r="U57" s="103" t="s">
        <v>471</v>
      </c>
      <c r="V57" s="104" t="s">
        <v>320</v>
      </c>
      <c r="W57" s="105"/>
    </row>
    <row r="58" spans="1:23" s="16" customFormat="1" ht="234.75" customHeight="1" x14ac:dyDescent="0.25">
      <c r="A58" s="132" t="s">
        <v>80</v>
      </c>
      <c r="B58" s="132" t="s">
        <v>249</v>
      </c>
      <c r="C58" s="132" t="s">
        <v>290</v>
      </c>
      <c r="D58" s="132" t="s">
        <v>95</v>
      </c>
      <c r="E58" s="132" t="s">
        <v>96</v>
      </c>
      <c r="F58" s="132">
        <v>4</v>
      </c>
      <c r="G58" s="132">
        <v>4</v>
      </c>
      <c r="H58" s="133" t="s">
        <v>66</v>
      </c>
      <c r="I58" s="132" t="s">
        <v>97</v>
      </c>
      <c r="J58" s="132">
        <v>2</v>
      </c>
      <c r="K58" s="132">
        <v>4</v>
      </c>
      <c r="L58" s="133" t="s">
        <v>39</v>
      </c>
      <c r="M58" s="132">
        <v>42737</v>
      </c>
      <c r="N58" s="132">
        <v>43100</v>
      </c>
      <c r="O58" s="132" t="s">
        <v>98</v>
      </c>
      <c r="P58" s="132" t="s">
        <v>99</v>
      </c>
      <c r="Q58" s="132" t="s">
        <v>87</v>
      </c>
      <c r="R58" s="132" t="s">
        <v>100</v>
      </c>
      <c r="S58" s="120" t="s">
        <v>472</v>
      </c>
      <c r="T58" s="121">
        <v>1</v>
      </c>
      <c r="U58" s="110" t="s">
        <v>485</v>
      </c>
      <c r="V58" s="104" t="s">
        <v>320</v>
      </c>
      <c r="W58" s="105"/>
    </row>
    <row r="59" spans="1:23" s="16" customFormat="1" ht="234.75" customHeight="1" x14ac:dyDescent="0.25">
      <c r="A59" s="132"/>
      <c r="B59" s="132"/>
      <c r="C59" s="132"/>
      <c r="D59" s="132"/>
      <c r="E59" s="132"/>
      <c r="F59" s="132"/>
      <c r="G59" s="132"/>
      <c r="H59" s="133"/>
      <c r="I59" s="132"/>
      <c r="J59" s="132"/>
      <c r="K59" s="132"/>
      <c r="L59" s="133"/>
      <c r="M59" s="132"/>
      <c r="N59" s="132"/>
      <c r="O59" s="132"/>
      <c r="P59" s="132"/>
      <c r="Q59" s="132"/>
      <c r="R59" s="132"/>
      <c r="S59" s="106" t="s">
        <v>473</v>
      </c>
      <c r="T59" s="121"/>
      <c r="U59" s="124" t="s">
        <v>486</v>
      </c>
      <c r="V59" s="104" t="s">
        <v>320</v>
      </c>
      <c r="W59" s="105"/>
    </row>
    <row r="60" spans="1:23" s="16" customFormat="1" ht="234.75" customHeight="1" x14ac:dyDescent="0.25">
      <c r="A60" s="132"/>
      <c r="B60" s="132"/>
      <c r="C60" s="132"/>
      <c r="D60" s="132"/>
      <c r="E60" s="132"/>
      <c r="F60" s="132"/>
      <c r="G60" s="132"/>
      <c r="H60" s="133"/>
      <c r="I60" s="132"/>
      <c r="J60" s="132"/>
      <c r="K60" s="132"/>
      <c r="L60" s="133"/>
      <c r="M60" s="132"/>
      <c r="N60" s="132"/>
      <c r="O60" s="132"/>
      <c r="P60" s="132"/>
      <c r="Q60" s="132"/>
      <c r="R60" s="132"/>
      <c r="S60" s="108" t="s">
        <v>474</v>
      </c>
      <c r="T60" s="121">
        <v>1</v>
      </c>
      <c r="U60" s="109" t="s">
        <v>487</v>
      </c>
      <c r="V60" s="104" t="s">
        <v>320</v>
      </c>
      <c r="W60" s="103"/>
    </row>
    <row r="61" spans="1:23" s="16" customFormat="1" ht="234.75" customHeight="1" x14ac:dyDescent="0.25">
      <c r="A61" s="132"/>
      <c r="B61" s="132"/>
      <c r="C61" s="132"/>
      <c r="D61" s="132"/>
      <c r="E61" s="132"/>
      <c r="F61" s="132"/>
      <c r="G61" s="132"/>
      <c r="H61" s="133"/>
      <c r="I61" s="132"/>
      <c r="J61" s="132"/>
      <c r="K61" s="132"/>
      <c r="L61" s="133"/>
      <c r="M61" s="132"/>
      <c r="N61" s="132"/>
      <c r="O61" s="132"/>
      <c r="P61" s="132"/>
      <c r="Q61" s="132"/>
      <c r="R61" s="132"/>
      <c r="S61" s="125" t="s">
        <v>475</v>
      </c>
      <c r="T61" s="121"/>
      <c r="U61" s="125" t="s">
        <v>488</v>
      </c>
      <c r="V61" s="104" t="s">
        <v>320</v>
      </c>
      <c r="W61" s="103"/>
    </row>
    <row r="62" spans="1:23" s="16" customFormat="1" ht="234.75" customHeight="1" x14ac:dyDescent="0.25">
      <c r="A62" s="132"/>
      <c r="B62" s="132"/>
      <c r="C62" s="132"/>
      <c r="D62" s="132"/>
      <c r="E62" s="132"/>
      <c r="F62" s="132"/>
      <c r="G62" s="132"/>
      <c r="H62" s="133"/>
      <c r="I62" s="132"/>
      <c r="J62" s="132"/>
      <c r="K62" s="132"/>
      <c r="L62" s="133"/>
      <c r="M62" s="132"/>
      <c r="N62" s="132"/>
      <c r="O62" s="132"/>
      <c r="P62" s="132"/>
      <c r="Q62" s="132"/>
      <c r="R62" s="132"/>
      <c r="S62" s="106" t="s">
        <v>418</v>
      </c>
      <c r="T62" s="102"/>
      <c r="U62" s="126" t="s">
        <v>489</v>
      </c>
      <c r="V62" s="104" t="s">
        <v>320</v>
      </c>
      <c r="W62" s="103"/>
    </row>
    <row r="63" spans="1:23" s="16" customFormat="1" ht="249" customHeight="1" x14ac:dyDescent="0.25">
      <c r="A63" s="132"/>
      <c r="B63" s="132"/>
      <c r="C63" s="132"/>
      <c r="D63" s="132"/>
      <c r="E63" s="132"/>
      <c r="F63" s="132"/>
      <c r="G63" s="132"/>
      <c r="H63" s="133"/>
      <c r="I63" s="132"/>
      <c r="J63" s="132"/>
      <c r="K63" s="132"/>
      <c r="L63" s="133"/>
      <c r="M63" s="132"/>
      <c r="N63" s="132"/>
      <c r="O63" s="132"/>
      <c r="P63" s="132"/>
      <c r="Q63" s="132"/>
      <c r="R63" s="132"/>
      <c r="S63" s="112" t="s">
        <v>476</v>
      </c>
      <c r="T63" s="121">
        <v>1</v>
      </c>
      <c r="U63" s="107" t="s">
        <v>490</v>
      </c>
      <c r="V63" s="104" t="s">
        <v>320</v>
      </c>
      <c r="W63" s="103"/>
    </row>
    <row r="64" spans="1:23" s="16" customFormat="1" ht="279.75" customHeight="1" x14ac:dyDescent="0.25">
      <c r="A64" s="132"/>
      <c r="B64" s="132"/>
      <c r="C64" s="132"/>
      <c r="D64" s="132"/>
      <c r="E64" s="132"/>
      <c r="F64" s="132"/>
      <c r="G64" s="132"/>
      <c r="H64" s="133"/>
      <c r="I64" s="132"/>
      <c r="J64" s="132"/>
      <c r="K64" s="132"/>
      <c r="L64" s="133"/>
      <c r="M64" s="132"/>
      <c r="N64" s="132"/>
      <c r="O64" s="132"/>
      <c r="P64" s="132"/>
      <c r="Q64" s="132"/>
      <c r="R64" s="132"/>
      <c r="S64" s="113" t="s">
        <v>477</v>
      </c>
      <c r="T64" s="121">
        <v>1</v>
      </c>
      <c r="U64" s="107" t="s">
        <v>491</v>
      </c>
      <c r="V64" s="104" t="s">
        <v>320</v>
      </c>
      <c r="W64" s="103"/>
    </row>
    <row r="65" spans="1:23" s="16" customFormat="1" ht="234.75" customHeight="1" x14ac:dyDescent="0.25">
      <c r="A65" s="132"/>
      <c r="B65" s="132"/>
      <c r="C65" s="132"/>
      <c r="D65" s="132"/>
      <c r="E65" s="132"/>
      <c r="F65" s="132"/>
      <c r="G65" s="132"/>
      <c r="H65" s="133"/>
      <c r="I65" s="132"/>
      <c r="J65" s="132"/>
      <c r="K65" s="132"/>
      <c r="L65" s="133"/>
      <c r="M65" s="132"/>
      <c r="N65" s="132"/>
      <c r="O65" s="132"/>
      <c r="P65" s="132"/>
      <c r="Q65" s="132"/>
      <c r="R65" s="132"/>
      <c r="S65" s="122" t="s">
        <v>478</v>
      </c>
      <c r="T65" s="127">
        <v>0.8</v>
      </c>
      <c r="U65" s="107" t="s">
        <v>492</v>
      </c>
      <c r="V65" s="104" t="s">
        <v>320</v>
      </c>
      <c r="W65" s="105"/>
    </row>
    <row r="66" spans="1:23" s="16" customFormat="1" ht="365.25" customHeight="1" x14ac:dyDescent="0.25">
      <c r="A66" s="132"/>
      <c r="B66" s="132"/>
      <c r="C66" s="132"/>
      <c r="D66" s="132"/>
      <c r="E66" s="132"/>
      <c r="F66" s="132"/>
      <c r="G66" s="132"/>
      <c r="H66" s="133"/>
      <c r="I66" s="132"/>
      <c r="J66" s="132"/>
      <c r="K66" s="132"/>
      <c r="L66" s="133"/>
      <c r="M66" s="132"/>
      <c r="N66" s="132"/>
      <c r="O66" s="132"/>
      <c r="P66" s="132"/>
      <c r="Q66" s="132"/>
      <c r="R66" s="132"/>
      <c r="S66" s="113" t="s">
        <v>479</v>
      </c>
      <c r="T66" s="121">
        <f>16/16</f>
        <v>1</v>
      </c>
      <c r="U66" s="107" t="s">
        <v>493</v>
      </c>
      <c r="V66" s="104" t="s">
        <v>320</v>
      </c>
      <c r="W66" s="103"/>
    </row>
    <row r="67" spans="1:23" s="16" customFormat="1" ht="332.25" customHeight="1" x14ac:dyDescent="0.25">
      <c r="A67" s="132"/>
      <c r="B67" s="132"/>
      <c r="C67" s="132"/>
      <c r="D67" s="132"/>
      <c r="E67" s="132"/>
      <c r="F67" s="132"/>
      <c r="G67" s="132"/>
      <c r="H67" s="133"/>
      <c r="I67" s="132"/>
      <c r="J67" s="132"/>
      <c r="K67" s="132"/>
      <c r="L67" s="133"/>
      <c r="M67" s="132"/>
      <c r="N67" s="132"/>
      <c r="O67" s="132"/>
      <c r="P67" s="132"/>
      <c r="Q67" s="132"/>
      <c r="R67" s="132"/>
      <c r="S67" s="128" t="s">
        <v>480</v>
      </c>
      <c r="T67" s="121">
        <f>16/16</f>
        <v>1</v>
      </c>
      <c r="U67" s="107" t="s">
        <v>494</v>
      </c>
      <c r="V67" s="104" t="s">
        <v>320</v>
      </c>
      <c r="W67" s="103"/>
    </row>
    <row r="68" spans="1:23" s="16" customFormat="1" ht="395.25" customHeight="1" x14ac:dyDescent="0.25">
      <c r="A68" s="132"/>
      <c r="B68" s="132"/>
      <c r="C68" s="132"/>
      <c r="D68" s="132"/>
      <c r="E68" s="132"/>
      <c r="F68" s="132"/>
      <c r="G68" s="132"/>
      <c r="H68" s="133"/>
      <c r="I68" s="132"/>
      <c r="J68" s="132"/>
      <c r="K68" s="132"/>
      <c r="L68" s="133"/>
      <c r="M68" s="132"/>
      <c r="N68" s="132"/>
      <c r="O68" s="132"/>
      <c r="P68" s="132"/>
      <c r="Q68" s="132"/>
      <c r="R68" s="132"/>
      <c r="S68" s="123" t="s">
        <v>481</v>
      </c>
      <c r="T68" s="121">
        <f>280/280</f>
        <v>1</v>
      </c>
      <c r="U68" s="107" t="s">
        <v>495</v>
      </c>
      <c r="V68" s="104" t="s">
        <v>320</v>
      </c>
      <c r="W68" s="105"/>
    </row>
    <row r="69" spans="1:23" s="16" customFormat="1" ht="234.75" customHeight="1" x14ac:dyDescent="0.25">
      <c r="A69" s="132"/>
      <c r="B69" s="132"/>
      <c r="C69" s="132"/>
      <c r="D69" s="132"/>
      <c r="E69" s="132"/>
      <c r="F69" s="132"/>
      <c r="G69" s="132"/>
      <c r="H69" s="133"/>
      <c r="I69" s="132"/>
      <c r="J69" s="132"/>
      <c r="K69" s="132"/>
      <c r="L69" s="133"/>
      <c r="M69" s="132"/>
      <c r="N69" s="132"/>
      <c r="O69" s="132"/>
      <c r="P69" s="132"/>
      <c r="Q69" s="132"/>
      <c r="R69" s="132"/>
      <c r="S69" s="125" t="s">
        <v>482</v>
      </c>
      <c r="T69" s="121">
        <v>1</v>
      </c>
      <c r="U69" s="107" t="s">
        <v>496</v>
      </c>
      <c r="V69" s="104" t="s">
        <v>320</v>
      </c>
      <c r="W69" s="105"/>
    </row>
    <row r="70" spans="1:23" s="16" customFormat="1" ht="269.25" customHeight="1" x14ac:dyDescent="0.25">
      <c r="A70" s="132"/>
      <c r="B70" s="132"/>
      <c r="C70" s="132"/>
      <c r="D70" s="132"/>
      <c r="E70" s="132"/>
      <c r="F70" s="132"/>
      <c r="G70" s="132"/>
      <c r="H70" s="133"/>
      <c r="I70" s="132"/>
      <c r="J70" s="132"/>
      <c r="K70" s="132"/>
      <c r="L70" s="133"/>
      <c r="M70" s="132"/>
      <c r="N70" s="132"/>
      <c r="O70" s="132"/>
      <c r="P70" s="132"/>
      <c r="Q70" s="132"/>
      <c r="R70" s="132"/>
      <c r="S70" s="117" t="s">
        <v>483</v>
      </c>
      <c r="T70" s="127">
        <v>0</v>
      </c>
      <c r="U70" s="103" t="s">
        <v>497</v>
      </c>
      <c r="V70" s="104" t="s">
        <v>320</v>
      </c>
      <c r="W70" s="105"/>
    </row>
    <row r="71" spans="1:23" s="16" customFormat="1" ht="234.75" customHeight="1" x14ac:dyDescent="0.25">
      <c r="A71" s="132"/>
      <c r="B71" s="132"/>
      <c r="C71" s="132"/>
      <c r="D71" s="132"/>
      <c r="E71" s="132"/>
      <c r="F71" s="132"/>
      <c r="G71" s="132"/>
      <c r="H71" s="133"/>
      <c r="I71" s="132"/>
      <c r="J71" s="132"/>
      <c r="K71" s="132"/>
      <c r="L71" s="133"/>
      <c r="M71" s="132"/>
      <c r="N71" s="132"/>
      <c r="O71" s="132"/>
      <c r="P71" s="132"/>
      <c r="Q71" s="132"/>
      <c r="R71" s="132"/>
      <c r="S71" s="117" t="s">
        <v>427</v>
      </c>
      <c r="T71" s="127"/>
      <c r="U71" s="103" t="s">
        <v>498</v>
      </c>
      <c r="V71" s="104"/>
      <c r="W71" s="105"/>
    </row>
    <row r="72" spans="1:23" s="16" customFormat="1" ht="383.25" customHeight="1" x14ac:dyDescent="0.25">
      <c r="A72" s="132"/>
      <c r="B72" s="132"/>
      <c r="C72" s="132"/>
      <c r="D72" s="132"/>
      <c r="E72" s="132"/>
      <c r="F72" s="132"/>
      <c r="G72" s="132"/>
      <c r="H72" s="133"/>
      <c r="I72" s="132"/>
      <c r="J72" s="132"/>
      <c r="K72" s="132"/>
      <c r="L72" s="133"/>
      <c r="M72" s="132"/>
      <c r="N72" s="132"/>
      <c r="O72" s="132"/>
      <c r="P72" s="132"/>
      <c r="Q72" s="132"/>
      <c r="R72" s="132"/>
      <c r="S72" s="125" t="s">
        <v>484</v>
      </c>
      <c r="T72" s="127">
        <v>1</v>
      </c>
      <c r="U72" s="107" t="s">
        <v>499</v>
      </c>
      <c r="V72" s="104" t="s">
        <v>320</v>
      </c>
      <c r="W72" s="105"/>
    </row>
    <row r="73" spans="1:23" s="16" customFormat="1" ht="409.5" customHeight="1" x14ac:dyDescent="0.25">
      <c r="A73" s="15" t="s">
        <v>273</v>
      </c>
      <c r="B73" s="9" t="s">
        <v>81</v>
      </c>
      <c r="C73" s="30" t="s">
        <v>274</v>
      </c>
      <c r="D73" s="30" t="s">
        <v>275</v>
      </c>
      <c r="E73" s="30" t="s">
        <v>276</v>
      </c>
      <c r="F73" s="34">
        <v>5</v>
      </c>
      <c r="G73" s="34">
        <v>20</v>
      </c>
      <c r="H73" s="32" t="s">
        <v>66</v>
      </c>
      <c r="I73" s="15" t="s">
        <v>277</v>
      </c>
      <c r="J73" s="34">
        <v>3</v>
      </c>
      <c r="K73" s="34">
        <v>20</v>
      </c>
      <c r="L73" s="32" t="s">
        <v>66</v>
      </c>
      <c r="M73" s="36">
        <v>42887</v>
      </c>
      <c r="N73" s="36">
        <v>43100</v>
      </c>
      <c r="O73" s="36" t="s">
        <v>278</v>
      </c>
      <c r="P73" s="30" t="s">
        <v>279</v>
      </c>
      <c r="Q73" s="36" t="s">
        <v>280</v>
      </c>
      <c r="R73" s="19" t="s">
        <v>281</v>
      </c>
      <c r="S73" s="18" t="s">
        <v>362</v>
      </c>
      <c r="T73" s="68" t="s">
        <v>350</v>
      </c>
      <c r="U73" s="69" t="s">
        <v>363</v>
      </c>
      <c r="V73" s="76" t="s">
        <v>320</v>
      </c>
      <c r="W73" s="70" t="s">
        <v>360</v>
      </c>
    </row>
    <row r="74" spans="1:23" s="16" customFormat="1" ht="208.5" customHeight="1" x14ac:dyDescent="0.25">
      <c r="A74" s="15" t="s">
        <v>273</v>
      </c>
      <c r="B74" s="9" t="s">
        <v>81</v>
      </c>
      <c r="C74" s="18" t="s">
        <v>103</v>
      </c>
      <c r="D74" s="15" t="s">
        <v>282</v>
      </c>
      <c r="E74" s="18" t="s">
        <v>101</v>
      </c>
      <c r="F74" s="34">
        <v>2</v>
      </c>
      <c r="G74" s="34">
        <v>20</v>
      </c>
      <c r="H74" s="35" t="s">
        <v>39</v>
      </c>
      <c r="I74" s="15">
        <v>0</v>
      </c>
      <c r="J74" s="34">
        <v>0</v>
      </c>
      <c r="K74" s="34">
        <v>20</v>
      </c>
      <c r="L74" s="35" t="s">
        <v>49</v>
      </c>
      <c r="M74" s="36">
        <v>42737</v>
      </c>
      <c r="N74" s="36">
        <v>43100</v>
      </c>
      <c r="O74" s="18" t="s">
        <v>104</v>
      </c>
      <c r="P74" s="30" t="s">
        <v>105</v>
      </c>
      <c r="Q74" s="18" t="s">
        <v>102</v>
      </c>
      <c r="R74" s="22" t="s">
        <v>106</v>
      </c>
      <c r="S74" s="73" t="s">
        <v>364</v>
      </c>
      <c r="T74" s="78">
        <v>0.75</v>
      </c>
      <c r="U74" s="69" t="s">
        <v>365</v>
      </c>
      <c r="V74" s="74" t="s">
        <v>320</v>
      </c>
      <c r="W74" s="65"/>
    </row>
    <row r="75" spans="1:23" s="16" customFormat="1" ht="186" customHeight="1" x14ac:dyDescent="0.25">
      <c r="A75" s="15" t="s">
        <v>273</v>
      </c>
      <c r="B75" s="9" t="s">
        <v>81</v>
      </c>
      <c r="C75" s="30" t="s">
        <v>107</v>
      </c>
      <c r="D75" s="9" t="s">
        <v>283</v>
      </c>
      <c r="E75" s="30" t="s">
        <v>108</v>
      </c>
      <c r="F75" s="31">
        <v>2</v>
      </c>
      <c r="G75" s="31">
        <v>20</v>
      </c>
      <c r="H75" s="32" t="s">
        <v>39</v>
      </c>
      <c r="I75" s="9">
        <v>0</v>
      </c>
      <c r="J75" s="31">
        <v>0</v>
      </c>
      <c r="K75" s="31">
        <v>20</v>
      </c>
      <c r="L75" s="32" t="s">
        <v>49</v>
      </c>
      <c r="M75" s="33">
        <v>42737</v>
      </c>
      <c r="N75" s="33">
        <v>43100</v>
      </c>
      <c r="O75" s="30" t="s">
        <v>110</v>
      </c>
      <c r="P75" s="30" t="s">
        <v>111</v>
      </c>
      <c r="Q75" s="30" t="s">
        <v>112</v>
      </c>
      <c r="R75" s="21" t="s">
        <v>106</v>
      </c>
      <c r="S75" s="71" t="s">
        <v>351</v>
      </c>
      <c r="T75" s="79">
        <v>0.75</v>
      </c>
      <c r="U75" s="72" t="s">
        <v>352</v>
      </c>
      <c r="V75" s="75" t="s">
        <v>320</v>
      </c>
      <c r="W75" s="66"/>
    </row>
    <row r="76" spans="1:23" s="16" customFormat="1" ht="327.75" customHeight="1" x14ac:dyDescent="0.25">
      <c r="A76" s="15" t="s">
        <v>273</v>
      </c>
      <c r="B76" s="9" t="s">
        <v>113</v>
      </c>
      <c r="C76" s="30" t="s">
        <v>284</v>
      </c>
      <c r="D76" s="9" t="s">
        <v>285</v>
      </c>
      <c r="E76" s="30" t="s">
        <v>114</v>
      </c>
      <c r="F76" s="31">
        <v>2</v>
      </c>
      <c r="G76" s="31">
        <v>2</v>
      </c>
      <c r="H76" s="32" t="s">
        <v>49</v>
      </c>
      <c r="I76" s="9">
        <v>0</v>
      </c>
      <c r="J76" s="31">
        <v>1</v>
      </c>
      <c r="K76" s="31">
        <v>2</v>
      </c>
      <c r="L76" s="32" t="s">
        <v>49</v>
      </c>
      <c r="M76" s="33">
        <v>42737</v>
      </c>
      <c r="N76" s="33">
        <v>43100</v>
      </c>
      <c r="O76" s="30" t="s">
        <v>286</v>
      </c>
      <c r="P76" s="30" t="s">
        <v>287</v>
      </c>
      <c r="Q76" s="30" t="s">
        <v>288</v>
      </c>
      <c r="R76" s="21" t="s">
        <v>115</v>
      </c>
      <c r="S76" s="73" t="s">
        <v>354</v>
      </c>
      <c r="T76" s="77">
        <v>1</v>
      </c>
      <c r="U76" s="72" t="s">
        <v>353</v>
      </c>
      <c r="V76" s="74" t="s">
        <v>320</v>
      </c>
      <c r="W76" s="67"/>
    </row>
    <row r="77" spans="1:23" s="16" customFormat="1" ht="409.6" customHeight="1" x14ac:dyDescent="0.25">
      <c r="A77" s="15" t="s">
        <v>247</v>
      </c>
      <c r="B77" s="9" t="s">
        <v>113</v>
      </c>
      <c r="C77" s="30" t="s">
        <v>116</v>
      </c>
      <c r="D77" s="9" t="s">
        <v>117</v>
      </c>
      <c r="E77" s="30" t="s">
        <v>118</v>
      </c>
      <c r="F77" s="31">
        <v>2</v>
      </c>
      <c r="G77" s="31">
        <v>4</v>
      </c>
      <c r="H77" s="25" t="s">
        <v>39</v>
      </c>
      <c r="I77" s="9" t="s">
        <v>119</v>
      </c>
      <c r="J77" s="31">
        <v>1</v>
      </c>
      <c r="K77" s="31">
        <v>4</v>
      </c>
      <c r="L77" s="25" t="s">
        <v>39</v>
      </c>
      <c r="M77" s="33">
        <v>42737</v>
      </c>
      <c r="N77" s="33">
        <v>43100</v>
      </c>
      <c r="O77" s="30" t="s">
        <v>500</v>
      </c>
      <c r="P77" s="30" t="s">
        <v>120</v>
      </c>
      <c r="Q77" s="30" t="s">
        <v>121</v>
      </c>
      <c r="R77" s="21" t="s">
        <v>122</v>
      </c>
      <c r="S77" s="129" t="s">
        <v>506</v>
      </c>
      <c r="T77" s="130" t="s">
        <v>504</v>
      </c>
      <c r="U77" s="129" t="s">
        <v>503</v>
      </c>
      <c r="V77" s="131" t="s">
        <v>320</v>
      </c>
      <c r="W77" s="18"/>
    </row>
    <row r="78" spans="1:23" s="16" customFormat="1" ht="249" customHeight="1" x14ac:dyDescent="0.25">
      <c r="A78" s="15" t="str">
        <f>+UPPER(A77)</f>
        <v>GESTIÓN JURÍDICA</v>
      </c>
      <c r="B78" s="9" t="s">
        <v>113</v>
      </c>
      <c r="C78" s="30" t="s">
        <v>123</v>
      </c>
      <c r="D78" s="9" t="s">
        <v>124</v>
      </c>
      <c r="E78" s="30" t="s">
        <v>125</v>
      </c>
      <c r="F78" s="31">
        <v>3</v>
      </c>
      <c r="G78" s="31">
        <v>3</v>
      </c>
      <c r="H78" s="25" t="s">
        <v>39</v>
      </c>
      <c r="I78" s="9" t="s">
        <v>67</v>
      </c>
      <c r="J78" s="31">
        <v>2</v>
      </c>
      <c r="K78" s="31">
        <v>3</v>
      </c>
      <c r="L78" s="26" t="s">
        <v>41</v>
      </c>
      <c r="M78" s="33">
        <v>42737</v>
      </c>
      <c r="N78" s="33">
        <v>43100</v>
      </c>
      <c r="O78" s="30" t="s">
        <v>501</v>
      </c>
      <c r="P78" s="30" t="s">
        <v>126</v>
      </c>
      <c r="Q78" s="30" t="s">
        <v>121</v>
      </c>
      <c r="R78" s="21" t="s">
        <v>127</v>
      </c>
      <c r="S78" s="129" t="s">
        <v>505</v>
      </c>
      <c r="T78" s="130" t="s">
        <v>507</v>
      </c>
      <c r="U78" s="129" t="s">
        <v>512</v>
      </c>
      <c r="V78" s="56" t="s">
        <v>320</v>
      </c>
      <c r="W78" s="18" t="s">
        <v>508</v>
      </c>
    </row>
    <row r="79" spans="1:23" s="16" customFormat="1" ht="327.75" customHeight="1" x14ac:dyDescent="0.25">
      <c r="A79" s="15" t="str">
        <f>+UPPER(A78)</f>
        <v>GESTIÓN JURÍDICA</v>
      </c>
      <c r="B79" s="9" t="s">
        <v>113</v>
      </c>
      <c r="C79" s="30" t="s">
        <v>128</v>
      </c>
      <c r="D79" s="9" t="s">
        <v>129</v>
      </c>
      <c r="E79" s="30" t="s">
        <v>130</v>
      </c>
      <c r="F79" s="31">
        <v>4</v>
      </c>
      <c r="G79" s="31">
        <v>2</v>
      </c>
      <c r="H79" s="25" t="s">
        <v>39</v>
      </c>
      <c r="I79" s="9" t="s">
        <v>67</v>
      </c>
      <c r="J79" s="31">
        <v>2</v>
      </c>
      <c r="K79" s="31">
        <v>2</v>
      </c>
      <c r="L79" s="27" t="s">
        <v>49</v>
      </c>
      <c r="M79" s="33">
        <v>42737</v>
      </c>
      <c r="N79" s="33">
        <v>43100</v>
      </c>
      <c r="O79" s="30" t="s">
        <v>502</v>
      </c>
      <c r="P79" s="30" t="s">
        <v>131</v>
      </c>
      <c r="Q79" s="30" t="s">
        <v>121</v>
      </c>
      <c r="R79" s="21" t="s">
        <v>132</v>
      </c>
      <c r="S79" s="45" t="s">
        <v>510</v>
      </c>
      <c r="T79" s="130" t="s">
        <v>511</v>
      </c>
      <c r="U79" s="86" t="s">
        <v>509</v>
      </c>
      <c r="V79" s="56" t="s">
        <v>320</v>
      </c>
      <c r="W79" s="45"/>
    </row>
    <row r="80" spans="1:23" s="16" customFormat="1" ht="239.25" customHeight="1" x14ac:dyDescent="0.25">
      <c r="A80" s="15" t="s">
        <v>35</v>
      </c>
      <c r="B80" s="7" t="s">
        <v>249</v>
      </c>
      <c r="C80" s="12" t="s">
        <v>36</v>
      </c>
      <c r="D80" s="13" t="s">
        <v>37</v>
      </c>
      <c r="E80" s="12" t="s">
        <v>38</v>
      </c>
      <c r="F80" s="23">
        <v>3</v>
      </c>
      <c r="G80" s="23">
        <v>3</v>
      </c>
      <c r="H80" s="25" t="s">
        <v>39</v>
      </c>
      <c r="I80" s="13" t="s">
        <v>40</v>
      </c>
      <c r="J80" s="23">
        <v>1</v>
      </c>
      <c r="K80" s="23">
        <v>3</v>
      </c>
      <c r="L80" s="26" t="s">
        <v>41</v>
      </c>
      <c r="M80" s="14">
        <v>42737</v>
      </c>
      <c r="N80" s="14">
        <v>43100</v>
      </c>
      <c r="O80" s="12" t="s">
        <v>42</v>
      </c>
      <c r="P80" s="8" t="s">
        <v>43</v>
      </c>
      <c r="Q80" s="12" t="s">
        <v>44</v>
      </c>
      <c r="R80" s="22" t="s">
        <v>45</v>
      </c>
      <c r="S80" s="86" t="s">
        <v>381</v>
      </c>
      <c r="T80" s="81">
        <v>0.35</v>
      </c>
      <c r="U80" s="86" t="s">
        <v>382</v>
      </c>
      <c r="V80" s="84" t="s">
        <v>320</v>
      </c>
      <c r="W80" s="85"/>
    </row>
    <row r="81" spans="1:23" s="16" customFormat="1" ht="284.25" customHeight="1" x14ac:dyDescent="0.25">
      <c r="A81" s="15" t="s">
        <v>35</v>
      </c>
      <c r="B81" s="7" t="s">
        <v>249</v>
      </c>
      <c r="C81" s="12" t="s">
        <v>46</v>
      </c>
      <c r="D81" s="13" t="s">
        <v>47</v>
      </c>
      <c r="E81" s="12" t="s">
        <v>48</v>
      </c>
      <c r="F81" s="23">
        <v>3</v>
      </c>
      <c r="G81" s="23">
        <v>2</v>
      </c>
      <c r="H81" s="26" t="s">
        <v>41</v>
      </c>
      <c r="I81" s="13" t="s">
        <v>40</v>
      </c>
      <c r="J81" s="23">
        <v>2</v>
      </c>
      <c r="K81" s="23">
        <v>2</v>
      </c>
      <c r="L81" s="27" t="s">
        <v>49</v>
      </c>
      <c r="M81" s="14">
        <v>42737</v>
      </c>
      <c r="N81" s="14">
        <v>42916</v>
      </c>
      <c r="O81" s="12" t="s">
        <v>50</v>
      </c>
      <c r="P81" s="8" t="s">
        <v>51</v>
      </c>
      <c r="Q81" s="12" t="s">
        <v>52</v>
      </c>
      <c r="R81" s="22" t="s">
        <v>53</v>
      </c>
      <c r="S81" s="45" t="s">
        <v>383</v>
      </c>
      <c r="T81" s="81">
        <v>1</v>
      </c>
      <c r="U81" s="86" t="s">
        <v>384</v>
      </c>
      <c r="V81" s="84" t="s">
        <v>320</v>
      </c>
      <c r="W81" s="85"/>
    </row>
    <row r="82" spans="1:23" s="16" customFormat="1" ht="328.5" customHeight="1" x14ac:dyDescent="0.25">
      <c r="A82" s="15" t="s">
        <v>54</v>
      </c>
      <c r="B82" s="15" t="s">
        <v>134</v>
      </c>
      <c r="C82" s="18" t="s">
        <v>135</v>
      </c>
      <c r="D82" s="15" t="s">
        <v>136</v>
      </c>
      <c r="E82" s="18" t="s">
        <v>137</v>
      </c>
      <c r="F82" s="34">
        <v>2</v>
      </c>
      <c r="G82" s="34">
        <v>2</v>
      </c>
      <c r="H82" s="27" t="s">
        <v>49</v>
      </c>
      <c r="I82" s="15" t="s">
        <v>109</v>
      </c>
      <c r="J82" s="34">
        <v>0</v>
      </c>
      <c r="K82" s="34">
        <v>2</v>
      </c>
      <c r="L82" s="27" t="s">
        <v>49</v>
      </c>
      <c r="M82" s="36">
        <v>42737</v>
      </c>
      <c r="N82" s="36">
        <v>43100</v>
      </c>
      <c r="O82" s="18" t="s">
        <v>138</v>
      </c>
      <c r="P82" s="30" t="s">
        <v>133</v>
      </c>
      <c r="Q82" s="18" t="s">
        <v>332</v>
      </c>
      <c r="R82" s="22" t="s">
        <v>139</v>
      </c>
      <c r="S82" s="47" t="s">
        <v>366</v>
      </c>
      <c r="T82" s="48">
        <v>0.33</v>
      </c>
      <c r="U82" s="83" t="s">
        <v>367</v>
      </c>
      <c r="V82" s="50" t="s">
        <v>327</v>
      </c>
      <c r="W82" s="51" t="s">
        <v>328</v>
      </c>
    </row>
    <row r="83" spans="1:23" s="16" customFormat="1" ht="345.75" customHeight="1" x14ac:dyDescent="0.25">
      <c r="A83" s="15" t="s">
        <v>54</v>
      </c>
      <c r="B83" s="15" t="s">
        <v>134</v>
      </c>
      <c r="C83" s="18" t="s">
        <v>140</v>
      </c>
      <c r="D83" s="15" t="s">
        <v>141</v>
      </c>
      <c r="E83" s="18" t="s">
        <v>142</v>
      </c>
      <c r="F83" s="34">
        <v>2</v>
      </c>
      <c r="G83" s="34">
        <v>2</v>
      </c>
      <c r="H83" s="27" t="s">
        <v>49</v>
      </c>
      <c r="I83" s="15" t="s">
        <v>109</v>
      </c>
      <c r="J83" s="34">
        <v>0</v>
      </c>
      <c r="K83" s="34">
        <v>2</v>
      </c>
      <c r="L83" s="27" t="s">
        <v>49</v>
      </c>
      <c r="M83" s="36">
        <v>42737</v>
      </c>
      <c r="N83" s="36">
        <v>43100</v>
      </c>
      <c r="O83" s="18" t="s">
        <v>308</v>
      </c>
      <c r="P83" s="30" t="s">
        <v>133</v>
      </c>
      <c r="Q83" s="18" t="s">
        <v>332</v>
      </c>
      <c r="R83" s="22" t="s">
        <v>143</v>
      </c>
      <c r="S83" s="52" t="s">
        <v>368</v>
      </c>
      <c r="T83" s="53">
        <v>1</v>
      </c>
      <c r="U83" s="49" t="s">
        <v>369</v>
      </c>
      <c r="V83" s="50" t="s">
        <v>327</v>
      </c>
      <c r="W83" s="51" t="s">
        <v>329</v>
      </c>
    </row>
    <row r="84" spans="1:23" s="16" customFormat="1" ht="211.5" customHeight="1" x14ac:dyDescent="0.25">
      <c r="A84" s="15" t="s">
        <v>54</v>
      </c>
      <c r="B84" s="15" t="s">
        <v>134</v>
      </c>
      <c r="C84" s="18" t="s">
        <v>144</v>
      </c>
      <c r="D84" s="15" t="s">
        <v>145</v>
      </c>
      <c r="E84" s="18" t="s">
        <v>146</v>
      </c>
      <c r="F84" s="34">
        <v>2</v>
      </c>
      <c r="G84" s="34">
        <v>2</v>
      </c>
      <c r="H84" s="27" t="s">
        <v>49</v>
      </c>
      <c r="I84" s="15" t="s">
        <v>147</v>
      </c>
      <c r="J84" s="34">
        <v>0</v>
      </c>
      <c r="K84" s="34">
        <v>2</v>
      </c>
      <c r="L84" s="27" t="s">
        <v>49</v>
      </c>
      <c r="M84" s="36">
        <v>42737</v>
      </c>
      <c r="N84" s="36">
        <v>43100</v>
      </c>
      <c r="O84" s="18" t="s">
        <v>148</v>
      </c>
      <c r="P84" s="30" t="s">
        <v>133</v>
      </c>
      <c r="Q84" s="18" t="s">
        <v>332</v>
      </c>
      <c r="R84" s="22" t="s">
        <v>149</v>
      </c>
      <c r="S84" s="52" t="s">
        <v>370</v>
      </c>
      <c r="T84" s="48">
        <v>0.33</v>
      </c>
      <c r="U84" s="47" t="s">
        <v>371</v>
      </c>
      <c r="V84" s="50" t="s">
        <v>327</v>
      </c>
      <c r="W84" s="54" t="s">
        <v>330</v>
      </c>
    </row>
    <row r="85" spans="1:23" s="16" customFormat="1" ht="202.5" customHeight="1" x14ac:dyDescent="0.25">
      <c r="A85" s="15" t="s">
        <v>54</v>
      </c>
      <c r="B85" s="15" t="s">
        <v>134</v>
      </c>
      <c r="C85" s="18" t="s">
        <v>150</v>
      </c>
      <c r="D85" s="15" t="s">
        <v>151</v>
      </c>
      <c r="E85" s="18" t="s">
        <v>152</v>
      </c>
      <c r="F85" s="34">
        <v>2</v>
      </c>
      <c r="G85" s="34">
        <v>2</v>
      </c>
      <c r="H85" s="27" t="s">
        <v>49</v>
      </c>
      <c r="I85" s="15" t="s">
        <v>153</v>
      </c>
      <c r="J85" s="34">
        <v>0</v>
      </c>
      <c r="K85" s="34">
        <v>2</v>
      </c>
      <c r="L85" s="27" t="s">
        <v>49</v>
      </c>
      <c r="M85" s="36">
        <v>42737</v>
      </c>
      <c r="N85" s="36">
        <v>43100</v>
      </c>
      <c r="O85" s="18" t="s">
        <v>154</v>
      </c>
      <c r="P85" s="30" t="s">
        <v>133</v>
      </c>
      <c r="Q85" s="18" t="s">
        <v>332</v>
      </c>
      <c r="R85" s="22" t="s">
        <v>155</v>
      </c>
      <c r="S85" s="52" t="s">
        <v>372</v>
      </c>
      <c r="T85" s="48">
        <v>0.2</v>
      </c>
      <c r="U85" s="47" t="s">
        <v>373</v>
      </c>
      <c r="V85" s="50" t="s">
        <v>327</v>
      </c>
      <c r="W85" s="51" t="s">
        <v>331</v>
      </c>
    </row>
    <row r="86" spans="1:23" s="16" customFormat="1" ht="409.5" customHeight="1" x14ac:dyDescent="0.25">
      <c r="A86" s="15" t="s">
        <v>33</v>
      </c>
      <c r="B86" s="13" t="s">
        <v>81</v>
      </c>
      <c r="C86" s="12" t="s">
        <v>211</v>
      </c>
      <c r="D86" s="13" t="s">
        <v>202</v>
      </c>
      <c r="E86" s="12" t="s">
        <v>212</v>
      </c>
      <c r="F86" s="23">
        <v>1</v>
      </c>
      <c r="G86" s="23">
        <v>10</v>
      </c>
      <c r="H86" s="27" t="s">
        <v>49</v>
      </c>
      <c r="I86" s="13" t="s">
        <v>67</v>
      </c>
      <c r="J86" s="23">
        <v>0</v>
      </c>
      <c r="K86" s="23">
        <v>10</v>
      </c>
      <c r="L86" s="27" t="s">
        <v>311</v>
      </c>
      <c r="M86" s="14">
        <v>42737</v>
      </c>
      <c r="N86" s="14">
        <v>43099</v>
      </c>
      <c r="O86" s="12" t="s">
        <v>203</v>
      </c>
      <c r="P86" s="8" t="s">
        <v>204</v>
      </c>
      <c r="Q86" s="12" t="s">
        <v>205</v>
      </c>
      <c r="R86" s="22" t="s">
        <v>206</v>
      </c>
      <c r="S86" s="37" t="s">
        <v>335</v>
      </c>
      <c r="T86" s="37" t="s">
        <v>333</v>
      </c>
      <c r="U86" s="37" t="s">
        <v>342</v>
      </c>
      <c r="V86" s="56" t="s">
        <v>320</v>
      </c>
      <c r="W86" s="60" t="s">
        <v>336</v>
      </c>
    </row>
    <row r="87" spans="1:23" s="16" customFormat="1" ht="348" customHeight="1" x14ac:dyDescent="0.25">
      <c r="A87" s="15" t="s">
        <v>33</v>
      </c>
      <c r="B87" s="13" t="s">
        <v>174</v>
      </c>
      <c r="C87" s="12" t="s">
        <v>213</v>
      </c>
      <c r="D87" s="13" t="s">
        <v>207</v>
      </c>
      <c r="E87" s="12" t="s">
        <v>214</v>
      </c>
      <c r="F87" s="23">
        <v>4</v>
      </c>
      <c r="G87" s="23">
        <v>3</v>
      </c>
      <c r="H87" s="25" t="s">
        <v>39</v>
      </c>
      <c r="I87" s="13" t="s">
        <v>40</v>
      </c>
      <c r="J87" s="23">
        <v>3</v>
      </c>
      <c r="K87" s="23">
        <v>3</v>
      </c>
      <c r="L87" s="25" t="s">
        <v>39</v>
      </c>
      <c r="M87" s="14">
        <v>42737</v>
      </c>
      <c r="N87" s="14">
        <v>43099</v>
      </c>
      <c r="O87" s="12" t="s">
        <v>208</v>
      </c>
      <c r="P87" s="8" t="s">
        <v>209</v>
      </c>
      <c r="Q87" s="12" t="s">
        <v>205</v>
      </c>
      <c r="R87" s="22" t="s">
        <v>210</v>
      </c>
      <c r="S87" s="62" t="s">
        <v>337</v>
      </c>
      <c r="T87" s="61" t="s">
        <v>334</v>
      </c>
      <c r="U87" s="37" t="s">
        <v>340</v>
      </c>
      <c r="V87" s="56" t="s">
        <v>320</v>
      </c>
      <c r="W87" s="63" t="s">
        <v>338</v>
      </c>
    </row>
    <row r="88" spans="1:23" s="16" customFormat="1" ht="344.25" customHeight="1" x14ac:dyDescent="0.25">
      <c r="A88" s="15" t="s">
        <v>215</v>
      </c>
      <c r="B88" s="13" t="s">
        <v>81</v>
      </c>
      <c r="C88" s="12" t="s">
        <v>216</v>
      </c>
      <c r="D88" s="13" t="s">
        <v>217</v>
      </c>
      <c r="E88" s="12" t="s">
        <v>218</v>
      </c>
      <c r="F88" s="23">
        <v>3</v>
      </c>
      <c r="G88" s="23">
        <v>20</v>
      </c>
      <c r="H88" s="24" t="s">
        <v>66</v>
      </c>
      <c r="I88" s="13" t="s">
        <v>109</v>
      </c>
      <c r="J88" s="23">
        <v>1</v>
      </c>
      <c r="K88" s="23">
        <v>20</v>
      </c>
      <c r="L88" s="26" t="s">
        <v>41</v>
      </c>
      <c r="M88" s="14">
        <v>42737</v>
      </c>
      <c r="N88" s="14">
        <v>43100</v>
      </c>
      <c r="O88" s="12" t="s">
        <v>291</v>
      </c>
      <c r="P88" s="8" t="s">
        <v>219</v>
      </c>
      <c r="Q88" s="12" t="s">
        <v>220</v>
      </c>
      <c r="R88" s="22" t="s">
        <v>221</v>
      </c>
      <c r="S88" s="57" t="s">
        <v>341</v>
      </c>
      <c r="T88" s="38"/>
      <c r="U88" s="55" t="s">
        <v>339</v>
      </c>
      <c r="V88" s="56" t="s">
        <v>320</v>
      </c>
      <c r="W88" s="52" t="s">
        <v>322</v>
      </c>
    </row>
    <row r="89" spans="1:23" s="16" customFormat="1" ht="172.5" customHeight="1" x14ac:dyDescent="0.25">
      <c r="A89" s="15" t="s">
        <v>215</v>
      </c>
      <c r="B89" s="7" t="s">
        <v>249</v>
      </c>
      <c r="C89" s="12" t="s">
        <v>78</v>
      </c>
      <c r="D89" s="13" t="s">
        <v>222</v>
      </c>
      <c r="E89" s="12" t="s">
        <v>79</v>
      </c>
      <c r="F89" s="23">
        <v>2</v>
      </c>
      <c r="G89" s="23">
        <v>3</v>
      </c>
      <c r="H89" s="26" t="s">
        <v>41</v>
      </c>
      <c r="I89" s="13" t="s">
        <v>69</v>
      </c>
      <c r="J89" s="23">
        <v>0</v>
      </c>
      <c r="K89" s="23">
        <v>3</v>
      </c>
      <c r="L89" s="27" t="s">
        <v>49</v>
      </c>
      <c r="M89" s="14"/>
      <c r="N89" s="14">
        <v>43100</v>
      </c>
      <c r="O89" s="12" t="s">
        <v>223</v>
      </c>
      <c r="P89" s="8" t="s">
        <v>224</v>
      </c>
      <c r="Q89" s="12" t="s">
        <v>225</v>
      </c>
      <c r="R89" s="22" t="s">
        <v>224</v>
      </c>
      <c r="S89" s="42" t="s">
        <v>385</v>
      </c>
      <c r="T89" s="43"/>
      <c r="U89" s="52" t="s">
        <v>374</v>
      </c>
      <c r="V89" s="56" t="s">
        <v>320</v>
      </c>
      <c r="W89" s="52" t="s">
        <v>323</v>
      </c>
    </row>
    <row r="90" spans="1:23" s="16" customFormat="1" ht="408.75" customHeight="1" x14ac:dyDescent="0.25">
      <c r="A90" s="15" t="s">
        <v>173</v>
      </c>
      <c r="B90" s="13" t="s">
        <v>174</v>
      </c>
      <c r="C90" s="12" t="s">
        <v>175</v>
      </c>
      <c r="D90" s="13" t="s">
        <v>176</v>
      </c>
      <c r="E90" s="12" t="s">
        <v>177</v>
      </c>
      <c r="F90" s="23">
        <v>3</v>
      </c>
      <c r="G90" s="23">
        <v>4</v>
      </c>
      <c r="H90" s="28" t="s">
        <v>66</v>
      </c>
      <c r="I90" s="13" t="s">
        <v>40</v>
      </c>
      <c r="J90" s="23">
        <v>2</v>
      </c>
      <c r="K90" s="23">
        <v>4</v>
      </c>
      <c r="L90" s="25" t="s">
        <v>39</v>
      </c>
      <c r="M90" s="14">
        <v>42737</v>
      </c>
      <c r="N90" s="14">
        <v>43100</v>
      </c>
      <c r="O90" s="12" t="s">
        <v>178</v>
      </c>
      <c r="P90" s="8" t="s">
        <v>179</v>
      </c>
      <c r="Q90" s="12" t="s">
        <v>180</v>
      </c>
      <c r="R90" s="22" t="s">
        <v>181</v>
      </c>
      <c r="S90" s="45" t="s">
        <v>386</v>
      </c>
      <c r="T90" s="88">
        <v>1</v>
      </c>
      <c r="U90" s="45" t="s">
        <v>387</v>
      </c>
      <c r="V90" s="89" t="s">
        <v>320</v>
      </c>
      <c r="W90" s="87"/>
    </row>
    <row r="91" spans="1:23" s="16" customFormat="1" ht="409.5" customHeight="1" x14ac:dyDescent="0.25">
      <c r="A91" s="15" t="s">
        <v>182</v>
      </c>
      <c r="B91" s="13" t="s">
        <v>81</v>
      </c>
      <c r="C91" s="12" t="s">
        <v>183</v>
      </c>
      <c r="D91" s="13" t="s">
        <v>184</v>
      </c>
      <c r="E91" s="12" t="s">
        <v>185</v>
      </c>
      <c r="F91" s="23">
        <v>1</v>
      </c>
      <c r="G91" s="23">
        <v>10</v>
      </c>
      <c r="H91" s="29" t="s">
        <v>49</v>
      </c>
      <c r="I91" s="13" t="s">
        <v>40</v>
      </c>
      <c r="J91" s="23">
        <v>-1</v>
      </c>
      <c r="K91" s="23">
        <v>10</v>
      </c>
      <c r="L91" s="27" t="s">
        <v>49</v>
      </c>
      <c r="M91" s="14">
        <v>42737</v>
      </c>
      <c r="N91" s="14">
        <v>43100</v>
      </c>
      <c r="O91" s="12" t="s">
        <v>186</v>
      </c>
      <c r="P91" s="8" t="s">
        <v>187</v>
      </c>
      <c r="Q91" s="12" t="s">
        <v>188</v>
      </c>
      <c r="R91" s="22" t="s">
        <v>189</v>
      </c>
      <c r="S91" s="58" t="s">
        <v>375</v>
      </c>
      <c r="T91" s="37" t="s">
        <v>324</v>
      </c>
      <c r="U91" s="58" t="s">
        <v>376</v>
      </c>
      <c r="V91" s="59" t="s">
        <v>320</v>
      </c>
      <c r="W91" s="45" t="s">
        <v>325</v>
      </c>
    </row>
    <row r="92" spans="1:23" s="16" customFormat="1" ht="397.5" customHeight="1" x14ac:dyDescent="0.25">
      <c r="A92" s="15" t="s">
        <v>182</v>
      </c>
      <c r="B92" s="13" t="s">
        <v>174</v>
      </c>
      <c r="C92" s="12" t="s">
        <v>309</v>
      </c>
      <c r="D92" s="13" t="s">
        <v>190</v>
      </c>
      <c r="E92" s="12" t="s">
        <v>191</v>
      </c>
      <c r="F92" s="23">
        <v>3</v>
      </c>
      <c r="G92" s="23">
        <v>2</v>
      </c>
      <c r="H92" s="26" t="s">
        <v>41</v>
      </c>
      <c r="I92" s="13" t="s">
        <v>40</v>
      </c>
      <c r="J92" s="23">
        <v>2</v>
      </c>
      <c r="K92" s="23">
        <v>2</v>
      </c>
      <c r="L92" s="27" t="s">
        <v>49</v>
      </c>
      <c r="M92" s="14">
        <v>42737</v>
      </c>
      <c r="N92" s="14">
        <v>43100</v>
      </c>
      <c r="O92" s="12" t="s">
        <v>192</v>
      </c>
      <c r="P92" s="8" t="s">
        <v>193</v>
      </c>
      <c r="Q92" s="12" t="s">
        <v>188</v>
      </c>
      <c r="R92" s="22" t="s">
        <v>194</v>
      </c>
      <c r="S92" s="37" t="s">
        <v>377</v>
      </c>
      <c r="T92" s="46">
        <f>2/3</f>
        <v>0.66666666666666663</v>
      </c>
      <c r="U92" s="45" t="s">
        <v>378</v>
      </c>
      <c r="V92" s="44" t="s">
        <v>320</v>
      </c>
      <c r="W92" s="39"/>
    </row>
    <row r="93" spans="1:23" s="16" customFormat="1" ht="287.25" customHeight="1" x14ac:dyDescent="0.25">
      <c r="A93" s="15" t="s">
        <v>182</v>
      </c>
      <c r="B93" s="13" t="s">
        <v>195</v>
      </c>
      <c r="C93" s="12" t="s">
        <v>196</v>
      </c>
      <c r="D93" s="13" t="s">
        <v>197</v>
      </c>
      <c r="E93" s="12" t="s">
        <v>198</v>
      </c>
      <c r="F93" s="23">
        <v>3</v>
      </c>
      <c r="G93" s="23">
        <v>3</v>
      </c>
      <c r="H93" s="25" t="s">
        <v>39</v>
      </c>
      <c r="I93" s="13" t="s">
        <v>69</v>
      </c>
      <c r="J93" s="23">
        <v>1</v>
      </c>
      <c r="K93" s="23">
        <v>3</v>
      </c>
      <c r="L93" s="26" t="s">
        <v>41</v>
      </c>
      <c r="M93" s="14">
        <v>42737</v>
      </c>
      <c r="N93" s="14">
        <v>43100</v>
      </c>
      <c r="O93" s="12" t="s">
        <v>199</v>
      </c>
      <c r="P93" s="8" t="s">
        <v>200</v>
      </c>
      <c r="Q93" s="12" t="s">
        <v>188</v>
      </c>
      <c r="R93" s="22" t="s">
        <v>201</v>
      </c>
      <c r="S93" s="37" t="s">
        <v>379</v>
      </c>
      <c r="T93" s="37" t="s">
        <v>326</v>
      </c>
      <c r="U93" s="45" t="s">
        <v>380</v>
      </c>
      <c r="V93" s="44" t="s">
        <v>320</v>
      </c>
      <c r="W93" s="39"/>
    </row>
    <row r="94" spans="1:23" x14ac:dyDescent="0.2">
      <c r="A94" s="161" t="s">
        <v>522</v>
      </c>
      <c r="B94" s="161"/>
      <c r="C94" s="161"/>
      <c r="D94" s="161"/>
      <c r="E94" s="161"/>
      <c r="F94" s="161"/>
      <c r="G94" s="161"/>
      <c r="R94" s="20"/>
    </row>
    <row r="95" spans="1:23" x14ac:dyDescent="0.2">
      <c r="A95" s="161" t="s">
        <v>523</v>
      </c>
      <c r="B95" s="161"/>
      <c r="C95" s="161"/>
      <c r="D95" s="161"/>
      <c r="E95" s="161"/>
      <c r="F95" s="161"/>
      <c r="G95" s="161"/>
      <c r="R95" s="20"/>
    </row>
  </sheetData>
  <sheetProtection formatCells="0" formatColumns="0" formatRows="0"/>
  <mergeCells count="93">
    <mergeCell ref="A95:G95"/>
    <mergeCell ref="I8:I13"/>
    <mergeCell ref="J8:L8"/>
    <mergeCell ref="M8:R8"/>
    <mergeCell ref="F9:F13"/>
    <mergeCell ref="G9:G13"/>
    <mergeCell ref="J9:J13"/>
    <mergeCell ref="K9:K13"/>
    <mergeCell ref="M9:N11"/>
    <mergeCell ref="O9:O13"/>
    <mergeCell ref="P9:P13"/>
    <mergeCell ref="Q9:Q13"/>
    <mergeCell ref="R9:R13"/>
    <mergeCell ref="M12:M13"/>
    <mergeCell ref="N12:N13"/>
    <mergeCell ref="A94:G94"/>
    <mergeCell ref="A6:E6"/>
    <mergeCell ref="F6:R6"/>
    <mergeCell ref="A7:A13"/>
    <mergeCell ref="B7:B13"/>
    <mergeCell ref="C7:C13"/>
    <mergeCell ref="D7:D13"/>
    <mergeCell ref="E7:E13"/>
    <mergeCell ref="F7:H7"/>
    <mergeCell ref="I7:R7"/>
    <mergeCell ref="F8:H8"/>
    <mergeCell ref="A5:R5"/>
    <mergeCell ref="A2:A4"/>
    <mergeCell ref="B2:O4"/>
    <mergeCell ref="P2:R2"/>
    <mergeCell ref="P3:R3"/>
    <mergeCell ref="P4:R4"/>
    <mergeCell ref="U6:W6"/>
    <mergeCell ref="V7:V13"/>
    <mergeCell ref="W7:W13"/>
    <mergeCell ref="S7:S13"/>
    <mergeCell ref="T7:T13"/>
    <mergeCell ref="S6:T6"/>
    <mergeCell ref="U7:U13"/>
    <mergeCell ref="M28:M42"/>
    <mergeCell ref="L28:L42"/>
    <mergeCell ref="K28:K42"/>
    <mergeCell ref="J28:J42"/>
    <mergeCell ref="R28:R42"/>
    <mergeCell ref="Q28:Q42"/>
    <mergeCell ref="P28:P42"/>
    <mergeCell ref="O28:O42"/>
    <mergeCell ref="N28:N42"/>
    <mergeCell ref="I28:I42"/>
    <mergeCell ref="H28:H42"/>
    <mergeCell ref="G28:G42"/>
    <mergeCell ref="F28:F42"/>
    <mergeCell ref="E28:E42"/>
    <mergeCell ref="D28:D42"/>
    <mergeCell ref="C28:C42"/>
    <mergeCell ref="B28:B42"/>
    <mergeCell ref="A28:A42"/>
    <mergeCell ref="R43:R57"/>
    <mergeCell ref="Q43:Q57"/>
    <mergeCell ref="P43:P57"/>
    <mergeCell ref="O43:O57"/>
    <mergeCell ref="N43:N57"/>
    <mergeCell ref="M43:M57"/>
    <mergeCell ref="K43:K57"/>
    <mergeCell ref="J43:J57"/>
    <mergeCell ref="I43:I57"/>
    <mergeCell ref="G43:G57"/>
    <mergeCell ref="F43:F57"/>
    <mergeCell ref="E43:E57"/>
    <mergeCell ref="D43:D57"/>
    <mergeCell ref="C43:C57"/>
    <mergeCell ref="B43:B57"/>
    <mergeCell ref="A43:A57"/>
    <mergeCell ref="H43:H57"/>
    <mergeCell ref="L43:L57"/>
    <mergeCell ref="R58:R72"/>
    <mergeCell ref="Q58:Q72"/>
    <mergeCell ref="P58:P72"/>
    <mergeCell ref="O58:O72"/>
    <mergeCell ref="N58:N72"/>
    <mergeCell ref="M58:M72"/>
    <mergeCell ref="L58:L72"/>
    <mergeCell ref="K58:K72"/>
    <mergeCell ref="J58:J72"/>
    <mergeCell ref="I58:I72"/>
    <mergeCell ref="G58:G72"/>
    <mergeCell ref="F58:F72"/>
    <mergeCell ref="H58:H72"/>
    <mergeCell ref="E58:E72"/>
    <mergeCell ref="D58:D72"/>
    <mergeCell ref="C58:C72"/>
    <mergeCell ref="B58:B72"/>
    <mergeCell ref="A58:A72"/>
  </mergeCells>
  <conditionalFormatting sqref="H23:H27 L23:L27 L73:L76 H73:H76">
    <cfRule type="containsText" dxfId="69" priority="51" stopIfTrue="1" operator="containsText" text="Extrema">
      <formula>NOT(ISERROR(SEARCH("Extrema",H23)))</formula>
    </cfRule>
    <cfRule type="containsText" dxfId="68" priority="52" stopIfTrue="1" operator="containsText" text="Alta">
      <formula>NOT(ISERROR(SEARCH("Alta",H23)))</formula>
    </cfRule>
    <cfRule type="containsText" dxfId="67" priority="53" stopIfTrue="1" operator="containsText" text="Moderada">
      <formula>NOT(ISERROR(SEARCH("Moderada",H23)))</formula>
    </cfRule>
    <cfRule type="containsText" dxfId="66" priority="54" stopIfTrue="1" operator="containsText" text="Baja">
      <formula>NOT(ISERROR(SEARCH("Baja",H23)))</formula>
    </cfRule>
    <cfRule type="containsText" dxfId="65" priority="55" stopIfTrue="1" operator="containsText" text="23">
      <formula>NOT(ISERROR(SEARCH("23",H23)))</formula>
    </cfRule>
  </conditionalFormatting>
  <conditionalFormatting sqref="H14:H15">
    <cfRule type="containsText" dxfId="64" priority="46" stopIfTrue="1" operator="containsText" text="Extrema">
      <formula>NOT(ISERROR(SEARCH("Extrema",H14)))</formula>
    </cfRule>
    <cfRule type="containsText" dxfId="63" priority="47" stopIfTrue="1" operator="containsText" text="Alta">
      <formula>NOT(ISERROR(SEARCH("Alta",H14)))</formula>
    </cfRule>
    <cfRule type="containsText" dxfId="62" priority="48" stopIfTrue="1" operator="containsText" text="Moderada">
      <formula>NOT(ISERROR(SEARCH("Moderada",H14)))</formula>
    </cfRule>
    <cfRule type="containsText" dxfId="61" priority="49" stopIfTrue="1" operator="containsText" text="Baja">
      <formula>NOT(ISERROR(SEARCH("Baja",H14)))</formula>
    </cfRule>
    <cfRule type="containsText" dxfId="60" priority="50" stopIfTrue="1" operator="containsText" text="23">
      <formula>NOT(ISERROR(SEARCH("23",H14)))</formula>
    </cfRule>
  </conditionalFormatting>
  <conditionalFormatting sqref="L14:L15">
    <cfRule type="containsText" dxfId="59" priority="41" stopIfTrue="1" operator="containsText" text="Extrema">
      <formula>NOT(ISERROR(SEARCH("Extrema",L14)))</formula>
    </cfRule>
    <cfRule type="containsText" dxfId="58" priority="42" stopIfTrue="1" operator="containsText" text="Alta">
      <formula>NOT(ISERROR(SEARCH("Alta",L14)))</formula>
    </cfRule>
    <cfRule type="containsText" dxfId="57" priority="43" stopIfTrue="1" operator="containsText" text="Moderada">
      <formula>NOT(ISERROR(SEARCH("Moderada",L14)))</formula>
    </cfRule>
    <cfRule type="containsText" dxfId="56" priority="44" stopIfTrue="1" operator="containsText" text="Baja">
      <formula>NOT(ISERROR(SEARCH("Baja",L14)))</formula>
    </cfRule>
    <cfRule type="containsText" dxfId="55" priority="45" stopIfTrue="1" operator="containsText" text="23">
      <formula>NOT(ISERROR(SEARCH("23",L14)))</formula>
    </cfRule>
  </conditionalFormatting>
  <conditionalFormatting sqref="H16:H22 L16:L22">
    <cfRule type="containsText" dxfId="54" priority="36" stopIfTrue="1" operator="containsText" text="Extrema">
      <formula>NOT(ISERROR(SEARCH("Extrema",H16)))</formula>
    </cfRule>
    <cfRule type="containsText" dxfId="53" priority="37" stopIfTrue="1" operator="containsText" text="Alta">
      <formula>NOT(ISERROR(SEARCH("Alta",H16)))</formula>
    </cfRule>
    <cfRule type="containsText" dxfId="52" priority="38" stopIfTrue="1" operator="containsText" text="Moderada">
      <formula>NOT(ISERROR(SEARCH("Moderada",H16)))</formula>
    </cfRule>
    <cfRule type="containsText" dxfId="51" priority="39" stopIfTrue="1" operator="containsText" text="Baja">
      <formula>NOT(ISERROR(SEARCH("Baja",H16)))</formula>
    </cfRule>
    <cfRule type="containsText" dxfId="50" priority="40" stopIfTrue="1" operator="containsText" text="23">
      <formula>NOT(ISERROR(SEARCH("23",H16)))</formula>
    </cfRule>
  </conditionalFormatting>
  <conditionalFormatting sqref="H88">
    <cfRule type="containsText" dxfId="49" priority="31" stopIfTrue="1" operator="containsText" text="Extrema">
      <formula>NOT(ISERROR(SEARCH("Extrema",H88)))</formula>
    </cfRule>
    <cfRule type="containsText" dxfId="48" priority="32" stopIfTrue="1" operator="containsText" text="Alta">
      <formula>NOT(ISERROR(SEARCH("Alta",H88)))</formula>
    </cfRule>
    <cfRule type="containsText" dxfId="47" priority="33" stopIfTrue="1" operator="containsText" text="Moderada">
      <formula>NOT(ISERROR(SEARCH("Moderada",H88)))</formula>
    </cfRule>
    <cfRule type="containsText" dxfId="46" priority="34" stopIfTrue="1" operator="containsText" text="Baja">
      <formula>NOT(ISERROR(SEARCH("Baja",H88)))</formula>
    </cfRule>
    <cfRule type="containsText" dxfId="45" priority="35" stopIfTrue="1" operator="containsText" text="23">
      <formula>NOT(ISERROR(SEARCH("23",H88)))</formula>
    </cfRule>
  </conditionalFormatting>
  <conditionalFormatting sqref="L28">
    <cfRule type="containsText" dxfId="44" priority="26" operator="containsText" text="extrema">
      <formula>NOT(ISERROR(SEARCH("extrema",L28)))</formula>
    </cfRule>
    <cfRule type="containsText" dxfId="43" priority="27" operator="containsText" text="alta">
      <formula>NOT(ISERROR(SEARCH("alta",L28)))</formula>
    </cfRule>
    <cfRule type="containsText" dxfId="42" priority="28" operator="containsText" text="moderada">
      <formula>NOT(ISERROR(SEARCH("moderada",L28)))</formula>
    </cfRule>
    <cfRule type="containsText" dxfId="41" priority="29" operator="containsText" text="baja">
      <formula>NOT(ISERROR(SEARCH("baja",L28)))</formula>
    </cfRule>
    <cfRule type="containsText" dxfId="40" priority="30" operator="containsText" text="23">
      <formula>NOT(ISERROR(SEARCH("23",L28)))</formula>
    </cfRule>
  </conditionalFormatting>
  <conditionalFormatting sqref="H28">
    <cfRule type="containsText" dxfId="39" priority="21" operator="containsText" text="extrema">
      <formula>NOT(ISERROR(SEARCH("extrema",H28)))</formula>
    </cfRule>
    <cfRule type="containsText" dxfId="38" priority="22" operator="containsText" text="alta">
      <formula>NOT(ISERROR(SEARCH("alta",H28)))</formula>
    </cfRule>
    <cfRule type="containsText" dxfId="37" priority="23" operator="containsText" text="moderada">
      <formula>NOT(ISERROR(SEARCH("moderada",H28)))</formula>
    </cfRule>
    <cfRule type="containsText" dxfId="36" priority="24" operator="containsText" text="baja">
      <formula>NOT(ISERROR(SEARCH("baja",H28)))</formula>
    </cfRule>
    <cfRule type="containsText" dxfId="35" priority="25" operator="containsText" text="23">
      <formula>NOT(ISERROR(SEARCH("23",H28)))</formula>
    </cfRule>
  </conditionalFormatting>
  <conditionalFormatting sqref="H43">
    <cfRule type="containsText" dxfId="34" priority="16" operator="containsText" text="extrema">
      <formula>NOT(ISERROR(SEARCH("extrema",H43)))</formula>
    </cfRule>
    <cfRule type="containsText" dxfId="33" priority="17" operator="containsText" text="alta">
      <formula>NOT(ISERROR(SEARCH("alta",H43)))</formula>
    </cfRule>
    <cfRule type="containsText" dxfId="32" priority="18" operator="containsText" text="moderada">
      <formula>NOT(ISERROR(SEARCH("moderada",H43)))</formula>
    </cfRule>
    <cfRule type="containsText" dxfId="31" priority="19" operator="containsText" text="baja">
      <formula>NOT(ISERROR(SEARCH("baja",H43)))</formula>
    </cfRule>
    <cfRule type="containsText" dxfId="30" priority="20" operator="containsText" text="23">
      <formula>NOT(ISERROR(SEARCH("23",H43)))</formula>
    </cfRule>
  </conditionalFormatting>
  <conditionalFormatting sqref="L43">
    <cfRule type="containsText" dxfId="29" priority="11" operator="containsText" text="extrema">
      <formula>NOT(ISERROR(SEARCH("extrema",L43)))</formula>
    </cfRule>
    <cfRule type="containsText" dxfId="28" priority="12" operator="containsText" text="alta">
      <formula>NOT(ISERROR(SEARCH("alta",L43)))</formula>
    </cfRule>
    <cfRule type="containsText" dxfId="27" priority="13" operator="containsText" text="moderada">
      <formula>NOT(ISERROR(SEARCH("moderada",L43)))</formula>
    </cfRule>
    <cfRule type="containsText" dxfId="26" priority="14" operator="containsText" text="baja">
      <formula>NOT(ISERROR(SEARCH("baja",L43)))</formula>
    </cfRule>
    <cfRule type="containsText" dxfId="25" priority="15" operator="containsText" text="23">
      <formula>NOT(ISERROR(SEARCH("23",L43)))</formula>
    </cfRule>
  </conditionalFormatting>
  <conditionalFormatting sqref="L58">
    <cfRule type="containsText" dxfId="24" priority="6" operator="containsText" text="extrema">
      <formula>NOT(ISERROR(SEARCH("extrema",L58)))</formula>
    </cfRule>
    <cfRule type="containsText" dxfId="23" priority="7" operator="containsText" text="alta">
      <formula>NOT(ISERROR(SEARCH("alta",L58)))</formula>
    </cfRule>
    <cfRule type="containsText" dxfId="22" priority="8" operator="containsText" text="moderada">
      <formula>NOT(ISERROR(SEARCH("moderada",L58)))</formula>
    </cfRule>
    <cfRule type="containsText" dxfId="21" priority="9" operator="containsText" text="baja">
      <formula>NOT(ISERROR(SEARCH("baja",L58)))</formula>
    </cfRule>
    <cfRule type="containsText" dxfId="20" priority="10" operator="containsText" text="23">
      <formula>NOT(ISERROR(SEARCH("23",L58)))</formula>
    </cfRule>
  </conditionalFormatting>
  <conditionalFormatting sqref="H58">
    <cfRule type="containsText" dxfId="19" priority="1" operator="containsText" text="extrema">
      <formula>NOT(ISERROR(SEARCH("extrema",H58)))</formula>
    </cfRule>
    <cfRule type="containsText" dxfId="18" priority="2" operator="containsText" text="alta">
      <formula>NOT(ISERROR(SEARCH("alta",H58)))</formula>
    </cfRule>
    <cfRule type="containsText" dxfId="17" priority="3" operator="containsText" text="moderada">
      <formula>NOT(ISERROR(SEARCH("moderada",H58)))</formula>
    </cfRule>
    <cfRule type="containsText" dxfId="16" priority="4" operator="containsText" text="baja">
      <formula>NOT(ISERROR(SEARCH("baja",H58)))</formula>
    </cfRule>
    <cfRule type="containsText" dxfId="15" priority="5" operator="containsText" text="23">
      <formula>NOT(ISERROR(SEARCH("23",H58)))</formula>
    </cfRule>
  </conditionalFormatting>
  <printOptions horizontalCentered="1"/>
  <pageMargins left="0.11811023622047245" right="0.11811023622047245" top="0.59055118110236227" bottom="0.62992125984251968" header="0.31496062992125984" footer="0.31496062992125984"/>
  <pageSetup scale="43" orientation="landscape" horizontalDpi="4294967294" verticalDpi="4294967295" r:id="rId1"/>
  <headerFooter>
    <oddFooter>&amp;R&amp;"Arial,Negrita"&amp;40&amp;K00-023COPIA CONTROLADA</oddFooter>
  </headerFooter>
  <rowBreaks count="11" manualBreakCount="11">
    <brk id="16" max="16383" man="1"/>
    <brk id="19" max="16383" man="1"/>
    <brk id="23" max="16383" man="1"/>
    <brk id="26" max="16383" man="1"/>
    <brk id="72" max="16383" man="1"/>
    <brk id="75" max="16383" man="1"/>
    <brk id="78" max="16383" man="1"/>
    <brk id="81" max="16383" man="1"/>
    <brk id="85" max="16383" man="1"/>
    <brk id="88" max="16383" man="1"/>
    <brk id="91"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R25"/>
  <sheetViews>
    <sheetView view="pageBreakPreview" zoomScale="55" zoomScaleNormal="100" zoomScaleSheetLayoutView="55" workbookViewId="0">
      <selection activeCell="G14" sqref="G14"/>
    </sheetView>
  </sheetViews>
  <sheetFormatPr baseColWidth="10" defaultRowHeight="12.75" x14ac:dyDescent="0.2"/>
  <cols>
    <col min="1" max="1" width="15.5703125" style="11" customWidth="1"/>
    <col min="2" max="2" width="12.85546875" style="11" customWidth="1"/>
    <col min="3" max="3" width="24.28515625" style="11" customWidth="1"/>
    <col min="4" max="4" width="21.85546875" style="11" customWidth="1"/>
    <col min="5" max="5" width="25.85546875" style="11" customWidth="1"/>
    <col min="6" max="6" width="3.7109375" style="11" customWidth="1"/>
    <col min="7" max="7" width="5.28515625" style="11" customWidth="1"/>
    <col min="8" max="8" width="18.140625" style="11" customWidth="1"/>
    <col min="9" max="9" width="11" style="11" customWidth="1"/>
    <col min="10" max="10" width="5" style="11" customWidth="1"/>
    <col min="11" max="11" width="4.28515625" style="11" customWidth="1"/>
    <col min="12" max="12" width="15.140625" style="11" customWidth="1"/>
    <col min="13" max="13" width="12.7109375" style="11" customWidth="1"/>
    <col min="14" max="14" width="11.85546875" style="11" customWidth="1"/>
    <col min="15" max="15" width="40.5703125" style="11" customWidth="1"/>
    <col min="16" max="16" width="31.140625" style="11" customWidth="1"/>
    <col min="17" max="17" width="12.5703125" style="11" customWidth="1"/>
    <col min="18" max="18" width="27.28515625" style="11" customWidth="1"/>
    <col min="19" max="245" width="11.42578125" style="11"/>
    <col min="246" max="246" width="15.7109375" style="11" customWidth="1"/>
    <col min="247" max="247" width="10.28515625" style="11" customWidth="1"/>
    <col min="248" max="248" width="16.42578125" style="11" customWidth="1"/>
    <col min="249" max="249" width="18.140625" style="11" customWidth="1"/>
    <col min="250" max="250" width="26.7109375" style="11" customWidth="1"/>
    <col min="251" max="252" width="11.42578125" style="11" customWidth="1"/>
    <col min="253" max="253" width="14.28515625" style="11" customWidth="1"/>
    <col min="254" max="254" width="25" style="11" customWidth="1"/>
    <col min="255" max="256" width="11.42578125" style="11" customWidth="1"/>
    <col min="257" max="257" width="19.7109375" style="11" customWidth="1"/>
    <col min="258" max="258" width="11.42578125" style="11" customWidth="1"/>
    <col min="259" max="259" width="14.7109375" style="11" customWidth="1"/>
    <col min="260" max="266" width="11.42578125" style="11" customWidth="1"/>
    <col min="267" max="267" width="33.5703125" style="11" customWidth="1"/>
    <col min="268" max="501" width="11.42578125" style="11"/>
    <col min="502" max="502" width="15.7109375" style="11" customWidth="1"/>
    <col min="503" max="503" width="10.28515625" style="11" customWidth="1"/>
    <col min="504" max="504" width="16.42578125" style="11" customWidth="1"/>
    <col min="505" max="505" width="18.140625" style="11" customWidth="1"/>
    <col min="506" max="506" width="26.7109375" style="11" customWidth="1"/>
    <col min="507" max="508" width="11.42578125" style="11" customWidth="1"/>
    <col min="509" max="509" width="14.28515625" style="11" customWidth="1"/>
    <col min="510" max="510" width="25" style="11" customWidth="1"/>
    <col min="511" max="512" width="11.42578125" style="11" customWidth="1"/>
    <col min="513" max="513" width="19.7109375" style="11" customWidth="1"/>
    <col min="514" max="514" width="11.42578125" style="11" customWidth="1"/>
    <col min="515" max="515" width="14.7109375" style="11" customWidth="1"/>
    <col min="516" max="522" width="11.42578125" style="11" customWidth="1"/>
    <col min="523" max="523" width="33.5703125" style="11" customWidth="1"/>
    <col min="524" max="757" width="11.42578125" style="11"/>
    <col min="758" max="758" width="15.7109375" style="11" customWidth="1"/>
    <col min="759" max="759" width="10.28515625" style="11" customWidth="1"/>
    <col min="760" max="760" width="16.42578125" style="11" customWidth="1"/>
    <col min="761" max="761" width="18.140625" style="11" customWidth="1"/>
    <col min="762" max="762" width="26.7109375" style="11" customWidth="1"/>
    <col min="763" max="764" width="11.42578125" style="11" customWidth="1"/>
    <col min="765" max="765" width="14.28515625" style="11" customWidth="1"/>
    <col min="766" max="766" width="25" style="11" customWidth="1"/>
    <col min="767" max="768" width="11.42578125" style="11" customWidth="1"/>
    <col min="769" max="769" width="19.7109375" style="11" customWidth="1"/>
    <col min="770" max="770" width="11.42578125" style="11" customWidth="1"/>
    <col min="771" max="771" width="14.7109375" style="11" customWidth="1"/>
    <col min="772" max="778" width="11.42578125" style="11" customWidth="1"/>
    <col min="779" max="779" width="33.5703125" style="11" customWidth="1"/>
    <col min="780" max="1013" width="11.42578125" style="11"/>
    <col min="1014" max="1014" width="15.7109375" style="11" customWidth="1"/>
    <col min="1015" max="1015" width="10.28515625" style="11" customWidth="1"/>
    <col min="1016" max="1016" width="16.42578125" style="11" customWidth="1"/>
    <col min="1017" max="1017" width="18.140625" style="11" customWidth="1"/>
    <col min="1018" max="1018" width="26.7109375" style="11" customWidth="1"/>
    <col min="1019" max="1020" width="11.42578125" style="11" customWidth="1"/>
    <col min="1021" max="1021" width="14.28515625" style="11" customWidth="1"/>
    <col min="1022" max="1022" width="25" style="11" customWidth="1"/>
    <col min="1023" max="1024" width="11.42578125" style="11" customWidth="1"/>
    <col min="1025" max="1025" width="19.7109375" style="11" customWidth="1"/>
    <col min="1026" max="1026" width="11.42578125" style="11" customWidth="1"/>
    <col min="1027" max="1027" width="14.7109375" style="11" customWidth="1"/>
    <col min="1028" max="1034" width="11.42578125" style="11" customWidth="1"/>
    <col min="1035" max="1035" width="33.5703125" style="11" customWidth="1"/>
    <col min="1036" max="1269" width="11.42578125" style="11"/>
    <col min="1270" max="1270" width="15.7109375" style="11" customWidth="1"/>
    <col min="1271" max="1271" width="10.28515625" style="11" customWidth="1"/>
    <col min="1272" max="1272" width="16.42578125" style="11" customWidth="1"/>
    <col min="1273" max="1273" width="18.140625" style="11" customWidth="1"/>
    <col min="1274" max="1274" width="26.7109375" style="11" customWidth="1"/>
    <col min="1275" max="1276" width="11.42578125" style="11" customWidth="1"/>
    <col min="1277" max="1277" width="14.28515625" style="11" customWidth="1"/>
    <col min="1278" max="1278" width="25" style="11" customWidth="1"/>
    <col min="1279" max="1280" width="11.42578125" style="11" customWidth="1"/>
    <col min="1281" max="1281" width="19.7109375" style="11" customWidth="1"/>
    <col min="1282" max="1282" width="11.42578125" style="11" customWidth="1"/>
    <col min="1283" max="1283" width="14.7109375" style="11" customWidth="1"/>
    <col min="1284" max="1290" width="11.42578125" style="11" customWidth="1"/>
    <col min="1291" max="1291" width="33.5703125" style="11" customWidth="1"/>
    <col min="1292" max="1525" width="11.42578125" style="11"/>
    <col min="1526" max="1526" width="15.7109375" style="11" customWidth="1"/>
    <col min="1527" max="1527" width="10.28515625" style="11" customWidth="1"/>
    <col min="1528" max="1528" width="16.42578125" style="11" customWidth="1"/>
    <col min="1529" max="1529" width="18.140625" style="11" customWidth="1"/>
    <col min="1530" max="1530" width="26.7109375" style="11" customWidth="1"/>
    <col min="1531" max="1532" width="11.42578125" style="11" customWidth="1"/>
    <col min="1533" max="1533" width="14.28515625" style="11" customWidth="1"/>
    <col min="1534" max="1534" width="25" style="11" customWidth="1"/>
    <col min="1535" max="1536" width="11.42578125" style="11" customWidth="1"/>
    <col min="1537" max="1537" width="19.7109375" style="11" customWidth="1"/>
    <col min="1538" max="1538" width="11.42578125" style="11" customWidth="1"/>
    <col min="1539" max="1539" width="14.7109375" style="11" customWidth="1"/>
    <col min="1540" max="1546" width="11.42578125" style="11" customWidth="1"/>
    <col min="1547" max="1547" width="33.5703125" style="11" customWidth="1"/>
    <col min="1548" max="1781" width="11.42578125" style="11"/>
    <col min="1782" max="1782" width="15.7109375" style="11" customWidth="1"/>
    <col min="1783" max="1783" width="10.28515625" style="11" customWidth="1"/>
    <col min="1784" max="1784" width="16.42578125" style="11" customWidth="1"/>
    <col min="1785" max="1785" width="18.140625" style="11" customWidth="1"/>
    <col min="1786" max="1786" width="26.7109375" style="11" customWidth="1"/>
    <col min="1787" max="1788" width="11.42578125" style="11" customWidth="1"/>
    <col min="1789" max="1789" width="14.28515625" style="11" customWidth="1"/>
    <col min="1790" max="1790" width="25" style="11" customWidth="1"/>
    <col min="1791" max="1792" width="11.42578125" style="11" customWidth="1"/>
    <col min="1793" max="1793" width="19.7109375" style="11" customWidth="1"/>
    <col min="1794" max="1794" width="11.42578125" style="11" customWidth="1"/>
    <col min="1795" max="1795" width="14.7109375" style="11" customWidth="1"/>
    <col min="1796" max="1802" width="11.42578125" style="11" customWidth="1"/>
    <col min="1803" max="1803" width="33.5703125" style="11" customWidth="1"/>
    <col min="1804" max="2037" width="11.42578125" style="11"/>
    <col min="2038" max="2038" width="15.7109375" style="11" customWidth="1"/>
    <col min="2039" max="2039" width="10.28515625" style="11" customWidth="1"/>
    <col min="2040" max="2040" width="16.42578125" style="11" customWidth="1"/>
    <col min="2041" max="2041" width="18.140625" style="11" customWidth="1"/>
    <col min="2042" max="2042" width="26.7109375" style="11" customWidth="1"/>
    <col min="2043" max="2044" width="11.42578125" style="11" customWidth="1"/>
    <col min="2045" max="2045" width="14.28515625" style="11" customWidth="1"/>
    <col min="2046" max="2046" width="25" style="11" customWidth="1"/>
    <col min="2047" max="2048" width="11.42578125" style="11" customWidth="1"/>
    <col min="2049" max="2049" width="19.7109375" style="11" customWidth="1"/>
    <col min="2050" max="2050" width="11.42578125" style="11" customWidth="1"/>
    <col min="2051" max="2051" width="14.7109375" style="11" customWidth="1"/>
    <col min="2052" max="2058" width="11.42578125" style="11" customWidth="1"/>
    <col min="2059" max="2059" width="33.5703125" style="11" customWidth="1"/>
    <col min="2060" max="2293" width="11.42578125" style="11"/>
    <col min="2294" max="2294" width="15.7109375" style="11" customWidth="1"/>
    <col min="2295" max="2295" width="10.28515625" style="11" customWidth="1"/>
    <col min="2296" max="2296" width="16.42578125" style="11" customWidth="1"/>
    <col min="2297" max="2297" width="18.140625" style="11" customWidth="1"/>
    <col min="2298" max="2298" width="26.7109375" style="11" customWidth="1"/>
    <col min="2299" max="2300" width="11.42578125" style="11" customWidth="1"/>
    <col min="2301" max="2301" width="14.28515625" style="11" customWidth="1"/>
    <col min="2302" max="2302" width="25" style="11" customWidth="1"/>
    <col min="2303" max="2304" width="11.42578125" style="11" customWidth="1"/>
    <col min="2305" max="2305" width="19.7109375" style="11" customWidth="1"/>
    <col min="2306" max="2306" width="11.42578125" style="11" customWidth="1"/>
    <col min="2307" max="2307" width="14.7109375" style="11" customWidth="1"/>
    <col min="2308" max="2314" width="11.42578125" style="11" customWidth="1"/>
    <col min="2315" max="2315" width="33.5703125" style="11" customWidth="1"/>
    <col min="2316" max="2549" width="11.42578125" style="11"/>
    <col min="2550" max="2550" width="15.7109375" style="11" customWidth="1"/>
    <col min="2551" max="2551" width="10.28515625" style="11" customWidth="1"/>
    <col min="2552" max="2552" width="16.42578125" style="11" customWidth="1"/>
    <col min="2553" max="2553" width="18.140625" style="11" customWidth="1"/>
    <col min="2554" max="2554" width="26.7109375" style="11" customWidth="1"/>
    <col min="2555" max="2556" width="11.42578125" style="11" customWidth="1"/>
    <col min="2557" max="2557" width="14.28515625" style="11" customWidth="1"/>
    <col min="2558" max="2558" width="25" style="11" customWidth="1"/>
    <col min="2559" max="2560" width="11.42578125" style="11" customWidth="1"/>
    <col min="2561" max="2561" width="19.7109375" style="11" customWidth="1"/>
    <col min="2562" max="2562" width="11.42578125" style="11" customWidth="1"/>
    <col min="2563" max="2563" width="14.7109375" style="11" customWidth="1"/>
    <col min="2564" max="2570" width="11.42578125" style="11" customWidth="1"/>
    <col min="2571" max="2571" width="33.5703125" style="11" customWidth="1"/>
    <col min="2572" max="2805" width="11.42578125" style="11"/>
    <col min="2806" max="2806" width="15.7109375" style="11" customWidth="1"/>
    <col min="2807" max="2807" width="10.28515625" style="11" customWidth="1"/>
    <col min="2808" max="2808" width="16.42578125" style="11" customWidth="1"/>
    <col min="2809" max="2809" width="18.140625" style="11" customWidth="1"/>
    <col min="2810" max="2810" width="26.7109375" style="11" customWidth="1"/>
    <col min="2811" max="2812" width="11.42578125" style="11" customWidth="1"/>
    <col min="2813" max="2813" width="14.28515625" style="11" customWidth="1"/>
    <col min="2814" max="2814" width="25" style="11" customWidth="1"/>
    <col min="2815" max="2816" width="11.42578125" style="11" customWidth="1"/>
    <col min="2817" max="2817" width="19.7109375" style="11" customWidth="1"/>
    <col min="2818" max="2818" width="11.42578125" style="11" customWidth="1"/>
    <col min="2819" max="2819" width="14.7109375" style="11" customWidth="1"/>
    <col min="2820" max="2826" width="11.42578125" style="11" customWidth="1"/>
    <col min="2827" max="2827" width="33.5703125" style="11" customWidth="1"/>
    <col min="2828" max="3061" width="11.42578125" style="11"/>
    <col min="3062" max="3062" width="15.7109375" style="11" customWidth="1"/>
    <col min="3063" max="3063" width="10.28515625" style="11" customWidth="1"/>
    <col min="3064" max="3064" width="16.42578125" style="11" customWidth="1"/>
    <col min="3065" max="3065" width="18.140625" style="11" customWidth="1"/>
    <col min="3066" max="3066" width="26.7109375" style="11" customWidth="1"/>
    <col min="3067" max="3068" width="11.42578125" style="11" customWidth="1"/>
    <col min="3069" max="3069" width="14.28515625" style="11" customWidth="1"/>
    <col min="3070" max="3070" width="25" style="11" customWidth="1"/>
    <col min="3071" max="3072" width="11.42578125" style="11" customWidth="1"/>
    <col min="3073" max="3073" width="19.7109375" style="11" customWidth="1"/>
    <col min="3074" max="3074" width="11.42578125" style="11" customWidth="1"/>
    <col min="3075" max="3075" width="14.7109375" style="11" customWidth="1"/>
    <col min="3076" max="3082" width="11.42578125" style="11" customWidth="1"/>
    <col min="3083" max="3083" width="33.5703125" style="11" customWidth="1"/>
    <col min="3084" max="3317" width="11.42578125" style="11"/>
    <col min="3318" max="3318" width="15.7109375" style="11" customWidth="1"/>
    <col min="3319" max="3319" width="10.28515625" style="11" customWidth="1"/>
    <col min="3320" max="3320" width="16.42578125" style="11" customWidth="1"/>
    <col min="3321" max="3321" width="18.140625" style="11" customWidth="1"/>
    <col min="3322" max="3322" width="26.7109375" style="11" customWidth="1"/>
    <col min="3323" max="3324" width="11.42578125" style="11" customWidth="1"/>
    <col min="3325" max="3325" width="14.28515625" style="11" customWidth="1"/>
    <col min="3326" max="3326" width="25" style="11" customWidth="1"/>
    <col min="3327" max="3328" width="11.42578125" style="11" customWidth="1"/>
    <col min="3329" max="3329" width="19.7109375" style="11" customWidth="1"/>
    <col min="3330" max="3330" width="11.42578125" style="11" customWidth="1"/>
    <col min="3331" max="3331" width="14.7109375" style="11" customWidth="1"/>
    <col min="3332" max="3338" width="11.42578125" style="11" customWidth="1"/>
    <col min="3339" max="3339" width="33.5703125" style="11" customWidth="1"/>
    <col min="3340" max="3573" width="11.42578125" style="11"/>
    <col min="3574" max="3574" width="15.7109375" style="11" customWidth="1"/>
    <col min="3575" max="3575" width="10.28515625" style="11" customWidth="1"/>
    <col min="3576" max="3576" width="16.42578125" style="11" customWidth="1"/>
    <col min="3577" max="3577" width="18.140625" style="11" customWidth="1"/>
    <col min="3578" max="3578" width="26.7109375" style="11" customWidth="1"/>
    <col min="3579" max="3580" width="11.42578125" style="11" customWidth="1"/>
    <col min="3581" max="3581" width="14.28515625" style="11" customWidth="1"/>
    <col min="3582" max="3582" width="25" style="11" customWidth="1"/>
    <col min="3583" max="3584" width="11.42578125" style="11" customWidth="1"/>
    <col min="3585" max="3585" width="19.7109375" style="11" customWidth="1"/>
    <col min="3586" max="3586" width="11.42578125" style="11" customWidth="1"/>
    <col min="3587" max="3587" width="14.7109375" style="11" customWidth="1"/>
    <col min="3588" max="3594" width="11.42578125" style="11" customWidth="1"/>
    <col min="3595" max="3595" width="33.5703125" style="11" customWidth="1"/>
    <col min="3596" max="3829" width="11.42578125" style="11"/>
    <col min="3830" max="3830" width="15.7109375" style="11" customWidth="1"/>
    <col min="3831" max="3831" width="10.28515625" style="11" customWidth="1"/>
    <col min="3832" max="3832" width="16.42578125" style="11" customWidth="1"/>
    <col min="3833" max="3833" width="18.140625" style="11" customWidth="1"/>
    <col min="3834" max="3834" width="26.7109375" style="11" customWidth="1"/>
    <col min="3835" max="3836" width="11.42578125" style="11" customWidth="1"/>
    <col min="3837" max="3837" width="14.28515625" style="11" customWidth="1"/>
    <col min="3838" max="3838" width="25" style="11" customWidth="1"/>
    <col min="3839" max="3840" width="11.42578125" style="11" customWidth="1"/>
    <col min="3841" max="3841" width="19.7109375" style="11" customWidth="1"/>
    <col min="3842" max="3842" width="11.42578125" style="11" customWidth="1"/>
    <col min="3843" max="3843" width="14.7109375" style="11" customWidth="1"/>
    <col min="3844" max="3850" width="11.42578125" style="11" customWidth="1"/>
    <col min="3851" max="3851" width="33.5703125" style="11" customWidth="1"/>
    <col min="3852" max="4085" width="11.42578125" style="11"/>
    <col min="4086" max="4086" width="15.7109375" style="11" customWidth="1"/>
    <col min="4087" max="4087" width="10.28515625" style="11" customWidth="1"/>
    <col min="4088" max="4088" width="16.42578125" style="11" customWidth="1"/>
    <col min="4089" max="4089" width="18.140625" style="11" customWidth="1"/>
    <col min="4090" max="4090" width="26.7109375" style="11" customWidth="1"/>
    <col min="4091" max="4092" width="11.42578125" style="11" customWidth="1"/>
    <col min="4093" max="4093" width="14.28515625" style="11" customWidth="1"/>
    <col min="4094" max="4094" width="25" style="11" customWidth="1"/>
    <col min="4095" max="4096" width="11.42578125" style="11" customWidth="1"/>
    <col min="4097" max="4097" width="19.7109375" style="11" customWidth="1"/>
    <col min="4098" max="4098" width="11.42578125" style="11" customWidth="1"/>
    <col min="4099" max="4099" width="14.7109375" style="11" customWidth="1"/>
    <col min="4100" max="4106" width="11.42578125" style="11" customWidth="1"/>
    <col min="4107" max="4107" width="33.5703125" style="11" customWidth="1"/>
    <col min="4108" max="4341" width="11.42578125" style="11"/>
    <col min="4342" max="4342" width="15.7109375" style="11" customWidth="1"/>
    <col min="4343" max="4343" width="10.28515625" style="11" customWidth="1"/>
    <col min="4344" max="4344" width="16.42578125" style="11" customWidth="1"/>
    <col min="4345" max="4345" width="18.140625" style="11" customWidth="1"/>
    <col min="4346" max="4346" width="26.7109375" style="11" customWidth="1"/>
    <col min="4347" max="4348" width="11.42578125" style="11" customWidth="1"/>
    <col min="4349" max="4349" width="14.28515625" style="11" customWidth="1"/>
    <col min="4350" max="4350" width="25" style="11" customWidth="1"/>
    <col min="4351" max="4352" width="11.42578125" style="11" customWidth="1"/>
    <col min="4353" max="4353" width="19.7109375" style="11" customWidth="1"/>
    <col min="4354" max="4354" width="11.42578125" style="11" customWidth="1"/>
    <col min="4355" max="4355" width="14.7109375" style="11" customWidth="1"/>
    <col min="4356" max="4362" width="11.42578125" style="11" customWidth="1"/>
    <col min="4363" max="4363" width="33.5703125" style="11" customWidth="1"/>
    <col min="4364" max="4597" width="11.42578125" style="11"/>
    <col min="4598" max="4598" width="15.7109375" style="11" customWidth="1"/>
    <col min="4599" max="4599" width="10.28515625" style="11" customWidth="1"/>
    <col min="4600" max="4600" width="16.42578125" style="11" customWidth="1"/>
    <col min="4601" max="4601" width="18.140625" style="11" customWidth="1"/>
    <col min="4602" max="4602" width="26.7109375" style="11" customWidth="1"/>
    <col min="4603" max="4604" width="11.42578125" style="11" customWidth="1"/>
    <col min="4605" max="4605" width="14.28515625" style="11" customWidth="1"/>
    <col min="4606" max="4606" width="25" style="11" customWidth="1"/>
    <col min="4607" max="4608" width="11.42578125" style="11" customWidth="1"/>
    <col min="4609" max="4609" width="19.7109375" style="11" customWidth="1"/>
    <col min="4610" max="4610" width="11.42578125" style="11" customWidth="1"/>
    <col min="4611" max="4611" width="14.7109375" style="11" customWidth="1"/>
    <col min="4612" max="4618" width="11.42578125" style="11" customWidth="1"/>
    <col min="4619" max="4619" width="33.5703125" style="11" customWidth="1"/>
    <col min="4620" max="4853" width="11.42578125" style="11"/>
    <col min="4854" max="4854" width="15.7109375" style="11" customWidth="1"/>
    <col min="4855" max="4855" width="10.28515625" style="11" customWidth="1"/>
    <col min="4856" max="4856" width="16.42578125" style="11" customWidth="1"/>
    <col min="4857" max="4857" width="18.140625" style="11" customWidth="1"/>
    <col min="4858" max="4858" width="26.7109375" style="11" customWidth="1"/>
    <col min="4859" max="4860" width="11.42578125" style="11" customWidth="1"/>
    <col min="4861" max="4861" width="14.28515625" style="11" customWidth="1"/>
    <col min="4862" max="4862" width="25" style="11" customWidth="1"/>
    <col min="4863" max="4864" width="11.42578125" style="11" customWidth="1"/>
    <col min="4865" max="4865" width="19.7109375" style="11" customWidth="1"/>
    <col min="4866" max="4866" width="11.42578125" style="11" customWidth="1"/>
    <col min="4867" max="4867" width="14.7109375" style="11" customWidth="1"/>
    <col min="4868" max="4874" width="11.42578125" style="11" customWidth="1"/>
    <col min="4875" max="4875" width="33.5703125" style="11" customWidth="1"/>
    <col min="4876" max="5109" width="11.42578125" style="11"/>
    <col min="5110" max="5110" width="15.7109375" style="11" customWidth="1"/>
    <col min="5111" max="5111" width="10.28515625" style="11" customWidth="1"/>
    <col min="5112" max="5112" width="16.42578125" style="11" customWidth="1"/>
    <col min="5113" max="5113" width="18.140625" style="11" customWidth="1"/>
    <col min="5114" max="5114" width="26.7109375" style="11" customWidth="1"/>
    <col min="5115" max="5116" width="11.42578125" style="11" customWidth="1"/>
    <col min="5117" max="5117" width="14.28515625" style="11" customWidth="1"/>
    <col min="5118" max="5118" width="25" style="11" customWidth="1"/>
    <col min="5119" max="5120" width="11.42578125" style="11" customWidth="1"/>
    <col min="5121" max="5121" width="19.7109375" style="11" customWidth="1"/>
    <col min="5122" max="5122" width="11.42578125" style="11" customWidth="1"/>
    <col min="5123" max="5123" width="14.7109375" style="11" customWidth="1"/>
    <col min="5124" max="5130" width="11.42578125" style="11" customWidth="1"/>
    <col min="5131" max="5131" width="33.5703125" style="11" customWidth="1"/>
    <col min="5132" max="5365" width="11.42578125" style="11"/>
    <col min="5366" max="5366" width="15.7109375" style="11" customWidth="1"/>
    <col min="5367" max="5367" width="10.28515625" style="11" customWidth="1"/>
    <col min="5368" max="5368" width="16.42578125" style="11" customWidth="1"/>
    <col min="5369" max="5369" width="18.140625" style="11" customWidth="1"/>
    <col min="5370" max="5370" width="26.7109375" style="11" customWidth="1"/>
    <col min="5371" max="5372" width="11.42578125" style="11" customWidth="1"/>
    <col min="5373" max="5373" width="14.28515625" style="11" customWidth="1"/>
    <col min="5374" max="5374" width="25" style="11" customWidth="1"/>
    <col min="5375" max="5376" width="11.42578125" style="11" customWidth="1"/>
    <col min="5377" max="5377" width="19.7109375" style="11" customWidth="1"/>
    <col min="5378" max="5378" width="11.42578125" style="11" customWidth="1"/>
    <col min="5379" max="5379" width="14.7109375" style="11" customWidth="1"/>
    <col min="5380" max="5386" width="11.42578125" style="11" customWidth="1"/>
    <col min="5387" max="5387" width="33.5703125" style="11" customWidth="1"/>
    <col min="5388" max="5621" width="11.42578125" style="11"/>
    <col min="5622" max="5622" width="15.7109375" style="11" customWidth="1"/>
    <col min="5623" max="5623" width="10.28515625" style="11" customWidth="1"/>
    <col min="5624" max="5624" width="16.42578125" style="11" customWidth="1"/>
    <col min="5625" max="5625" width="18.140625" style="11" customWidth="1"/>
    <col min="5626" max="5626" width="26.7109375" style="11" customWidth="1"/>
    <col min="5627" max="5628" width="11.42578125" style="11" customWidth="1"/>
    <col min="5629" max="5629" width="14.28515625" style="11" customWidth="1"/>
    <col min="5630" max="5630" width="25" style="11" customWidth="1"/>
    <col min="5631" max="5632" width="11.42578125" style="11" customWidth="1"/>
    <col min="5633" max="5633" width="19.7109375" style="11" customWidth="1"/>
    <col min="5634" max="5634" width="11.42578125" style="11" customWidth="1"/>
    <col min="5635" max="5635" width="14.7109375" style="11" customWidth="1"/>
    <col min="5636" max="5642" width="11.42578125" style="11" customWidth="1"/>
    <col min="5643" max="5643" width="33.5703125" style="11" customWidth="1"/>
    <col min="5644" max="5877" width="11.42578125" style="11"/>
    <col min="5878" max="5878" width="15.7109375" style="11" customWidth="1"/>
    <col min="5879" max="5879" width="10.28515625" style="11" customWidth="1"/>
    <col min="5880" max="5880" width="16.42578125" style="11" customWidth="1"/>
    <col min="5881" max="5881" width="18.140625" style="11" customWidth="1"/>
    <col min="5882" max="5882" width="26.7109375" style="11" customWidth="1"/>
    <col min="5883" max="5884" width="11.42578125" style="11" customWidth="1"/>
    <col min="5885" max="5885" width="14.28515625" style="11" customWidth="1"/>
    <col min="5886" max="5886" width="25" style="11" customWidth="1"/>
    <col min="5887" max="5888" width="11.42578125" style="11" customWidth="1"/>
    <col min="5889" max="5889" width="19.7109375" style="11" customWidth="1"/>
    <col min="5890" max="5890" width="11.42578125" style="11" customWidth="1"/>
    <col min="5891" max="5891" width="14.7109375" style="11" customWidth="1"/>
    <col min="5892" max="5898" width="11.42578125" style="11" customWidth="1"/>
    <col min="5899" max="5899" width="33.5703125" style="11" customWidth="1"/>
    <col min="5900" max="6133" width="11.42578125" style="11"/>
    <col min="6134" max="6134" width="15.7109375" style="11" customWidth="1"/>
    <col min="6135" max="6135" width="10.28515625" style="11" customWidth="1"/>
    <col min="6136" max="6136" width="16.42578125" style="11" customWidth="1"/>
    <col min="6137" max="6137" width="18.140625" style="11" customWidth="1"/>
    <col min="6138" max="6138" width="26.7109375" style="11" customWidth="1"/>
    <col min="6139" max="6140" width="11.42578125" style="11" customWidth="1"/>
    <col min="6141" max="6141" width="14.28515625" style="11" customWidth="1"/>
    <col min="6142" max="6142" width="25" style="11" customWidth="1"/>
    <col min="6143" max="6144" width="11.42578125" style="11" customWidth="1"/>
    <col min="6145" max="6145" width="19.7109375" style="11" customWidth="1"/>
    <col min="6146" max="6146" width="11.42578125" style="11" customWidth="1"/>
    <col min="6147" max="6147" width="14.7109375" style="11" customWidth="1"/>
    <col min="6148" max="6154" width="11.42578125" style="11" customWidth="1"/>
    <col min="6155" max="6155" width="33.5703125" style="11" customWidth="1"/>
    <col min="6156" max="6389" width="11.42578125" style="11"/>
    <col min="6390" max="6390" width="15.7109375" style="11" customWidth="1"/>
    <col min="6391" max="6391" width="10.28515625" style="11" customWidth="1"/>
    <col min="6392" max="6392" width="16.42578125" style="11" customWidth="1"/>
    <col min="6393" max="6393" width="18.140625" style="11" customWidth="1"/>
    <col min="6394" max="6394" width="26.7109375" style="11" customWidth="1"/>
    <col min="6395" max="6396" width="11.42578125" style="11" customWidth="1"/>
    <col min="6397" max="6397" width="14.28515625" style="11" customWidth="1"/>
    <col min="6398" max="6398" width="25" style="11" customWidth="1"/>
    <col min="6399" max="6400" width="11.42578125" style="11" customWidth="1"/>
    <col min="6401" max="6401" width="19.7109375" style="11" customWidth="1"/>
    <col min="6402" max="6402" width="11.42578125" style="11" customWidth="1"/>
    <col min="6403" max="6403" width="14.7109375" style="11" customWidth="1"/>
    <col min="6404" max="6410" width="11.42578125" style="11" customWidth="1"/>
    <col min="6411" max="6411" width="33.5703125" style="11" customWidth="1"/>
    <col min="6412" max="6645" width="11.42578125" style="11"/>
    <col min="6646" max="6646" width="15.7109375" style="11" customWidth="1"/>
    <col min="6647" max="6647" width="10.28515625" style="11" customWidth="1"/>
    <col min="6648" max="6648" width="16.42578125" style="11" customWidth="1"/>
    <col min="6649" max="6649" width="18.140625" style="11" customWidth="1"/>
    <col min="6650" max="6650" width="26.7109375" style="11" customWidth="1"/>
    <col min="6651" max="6652" width="11.42578125" style="11" customWidth="1"/>
    <col min="6653" max="6653" width="14.28515625" style="11" customWidth="1"/>
    <col min="6654" max="6654" width="25" style="11" customWidth="1"/>
    <col min="6655" max="6656" width="11.42578125" style="11" customWidth="1"/>
    <col min="6657" max="6657" width="19.7109375" style="11" customWidth="1"/>
    <col min="6658" max="6658" width="11.42578125" style="11" customWidth="1"/>
    <col min="6659" max="6659" width="14.7109375" style="11" customWidth="1"/>
    <col min="6660" max="6666" width="11.42578125" style="11" customWidth="1"/>
    <col min="6667" max="6667" width="33.5703125" style="11" customWidth="1"/>
    <col min="6668" max="6901" width="11.42578125" style="11"/>
    <col min="6902" max="6902" width="15.7109375" style="11" customWidth="1"/>
    <col min="6903" max="6903" width="10.28515625" style="11" customWidth="1"/>
    <col min="6904" max="6904" width="16.42578125" style="11" customWidth="1"/>
    <col min="6905" max="6905" width="18.140625" style="11" customWidth="1"/>
    <col min="6906" max="6906" width="26.7109375" style="11" customWidth="1"/>
    <col min="6907" max="6908" width="11.42578125" style="11" customWidth="1"/>
    <col min="6909" max="6909" width="14.28515625" style="11" customWidth="1"/>
    <col min="6910" max="6910" width="25" style="11" customWidth="1"/>
    <col min="6911" max="6912" width="11.42578125" style="11" customWidth="1"/>
    <col min="6913" max="6913" width="19.7109375" style="11" customWidth="1"/>
    <col min="6914" max="6914" width="11.42578125" style="11" customWidth="1"/>
    <col min="6915" max="6915" width="14.7109375" style="11" customWidth="1"/>
    <col min="6916" max="6922" width="11.42578125" style="11" customWidth="1"/>
    <col min="6923" max="6923" width="33.5703125" style="11" customWidth="1"/>
    <col min="6924" max="7157" width="11.42578125" style="11"/>
    <col min="7158" max="7158" width="15.7109375" style="11" customWidth="1"/>
    <col min="7159" max="7159" width="10.28515625" style="11" customWidth="1"/>
    <col min="7160" max="7160" width="16.42578125" style="11" customWidth="1"/>
    <col min="7161" max="7161" width="18.140625" style="11" customWidth="1"/>
    <col min="7162" max="7162" width="26.7109375" style="11" customWidth="1"/>
    <col min="7163" max="7164" width="11.42578125" style="11" customWidth="1"/>
    <col min="7165" max="7165" width="14.28515625" style="11" customWidth="1"/>
    <col min="7166" max="7166" width="25" style="11" customWidth="1"/>
    <col min="7167" max="7168" width="11.42578125" style="11" customWidth="1"/>
    <col min="7169" max="7169" width="19.7109375" style="11" customWidth="1"/>
    <col min="7170" max="7170" width="11.42578125" style="11" customWidth="1"/>
    <col min="7171" max="7171" width="14.7109375" style="11" customWidth="1"/>
    <col min="7172" max="7178" width="11.42578125" style="11" customWidth="1"/>
    <col min="7179" max="7179" width="33.5703125" style="11" customWidth="1"/>
    <col min="7180" max="7413" width="11.42578125" style="11"/>
    <col min="7414" max="7414" width="15.7109375" style="11" customWidth="1"/>
    <col min="7415" max="7415" width="10.28515625" style="11" customWidth="1"/>
    <col min="7416" max="7416" width="16.42578125" style="11" customWidth="1"/>
    <col min="7417" max="7417" width="18.140625" style="11" customWidth="1"/>
    <col min="7418" max="7418" width="26.7109375" style="11" customWidth="1"/>
    <col min="7419" max="7420" width="11.42578125" style="11" customWidth="1"/>
    <col min="7421" max="7421" width="14.28515625" style="11" customWidth="1"/>
    <col min="7422" max="7422" width="25" style="11" customWidth="1"/>
    <col min="7423" max="7424" width="11.42578125" style="11" customWidth="1"/>
    <col min="7425" max="7425" width="19.7109375" style="11" customWidth="1"/>
    <col min="7426" max="7426" width="11.42578125" style="11" customWidth="1"/>
    <col min="7427" max="7427" width="14.7109375" style="11" customWidth="1"/>
    <col min="7428" max="7434" width="11.42578125" style="11" customWidth="1"/>
    <col min="7435" max="7435" width="33.5703125" style="11" customWidth="1"/>
    <col min="7436" max="7669" width="11.42578125" style="11"/>
    <col min="7670" max="7670" width="15.7109375" style="11" customWidth="1"/>
    <col min="7671" max="7671" width="10.28515625" style="11" customWidth="1"/>
    <col min="7672" max="7672" width="16.42578125" style="11" customWidth="1"/>
    <col min="7673" max="7673" width="18.140625" style="11" customWidth="1"/>
    <col min="7674" max="7674" width="26.7109375" style="11" customWidth="1"/>
    <col min="7675" max="7676" width="11.42578125" style="11" customWidth="1"/>
    <col min="7677" max="7677" width="14.28515625" style="11" customWidth="1"/>
    <col min="7678" max="7678" width="25" style="11" customWidth="1"/>
    <col min="7679" max="7680" width="11.42578125" style="11" customWidth="1"/>
    <col min="7681" max="7681" width="19.7109375" style="11" customWidth="1"/>
    <col min="7682" max="7682" width="11.42578125" style="11" customWidth="1"/>
    <col min="7683" max="7683" width="14.7109375" style="11" customWidth="1"/>
    <col min="7684" max="7690" width="11.42578125" style="11" customWidth="1"/>
    <col min="7691" max="7691" width="33.5703125" style="11" customWidth="1"/>
    <col min="7692" max="7925" width="11.42578125" style="11"/>
    <col min="7926" max="7926" width="15.7109375" style="11" customWidth="1"/>
    <col min="7927" max="7927" width="10.28515625" style="11" customWidth="1"/>
    <col min="7928" max="7928" width="16.42578125" style="11" customWidth="1"/>
    <col min="7929" max="7929" width="18.140625" style="11" customWidth="1"/>
    <col min="7930" max="7930" width="26.7109375" style="11" customWidth="1"/>
    <col min="7931" max="7932" width="11.42578125" style="11" customWidth="1"/>
    <col min="7933" max="7933" width="14.28515625" style="11" customWidth="1"/>
    <col min="7934" max="7934" width="25" style="11" customWidth="1"/>
    <col min="7935" max="7936" width="11.42578125" style="11" customWidth="1"/>
    <col min="7937" max="7937" width="19.7109375" style="11" customWidth="1"/>
    <col min="7938" max="7938" width="11.42578125" style="11" customWidth="1"/>
    <col min="7939" max="7939" width="14.7109375" style="11" customWidth="1"/>
    <col min="7940" max="7946" width="11.42578125" style="11" customWidth="1"/>
    <col min="7947" max="7947" width="33.5703125" style="11" customWidth="1"/>
    <col min="7948" max="8181" width="11.42578125" style="11"/>
    <col min="8182" max="8182" width="15.7109375" style="11" customWidth="1"/>
    <col min="8183" max="8183" width="10.28515625" style="11" customWidth="1"/>
    <col min="8184" max="8184" width="16.42578125" style="11" customWidth="1"/>
    <col min="8185" max="8185" width="18.140625" style="11" customWidth="1"/>
    <col min="8186" max="8186" width="26.7109375" style="11" customWidth="1"/>
    <col min="8187" max="8188" width="11.42578125" style="11" customWidth="1"/>
    <col min="8189" max="8189" width="14.28515625" style="11" customWidth="1"/>
    <col min="8190" max="8190" width="25" style="11" customWidth="1"/>
    <col min="8191" max="8192" width="11.42578125" style="11" customWidth="1"/>
    <col min="8193" max="8193" width="19.7109375" style="11" customWidth="1"/>
    <col min="8194" max="8194" width="11.42578125" style="11" customWidth="1"/>
    <col min="8195" max="8195" width="14.7109375" style="11" customWidth="1"/>
    <col min="8196" max="8202" width="11.42578125" style="11" customWidth="1"/>
    <col min="8203" max="8203" width="33.5703125" style="11" customWidth="1"/>
    <col min="8204" max="8437" width="11.42578125" style="11"/>
    <col min="8438" max="8438" width="15.7109375" style="11" customWidth="1"/>
    <col min="8439" max="8439" width="10.28515625" style="11" customWidth="1"/>
    <col min="8440" max="8440" width="16.42578125" style="11" customWidth="1"/>
    <col min="8441" max="8441" width="18.140625" style="11" customWidth="1"/>
    <col min="8442" max="8442" width="26.7109375" style="11" customWidth="1"/>
    <col min="8443" max="8444" width="11.42578125" style="11" customWidth="1"/>
    <col min="8445" max="8445" width="14.28515625" style="11" customWidth="1"/>
    <col min="8446" max="8446" width="25" style="11" customWidth="1"/>
    <col min="8447" max="8448" width="11.42578125" style="11" customWidth="1"/>
    <col min="8449" max="8449" width="19.7109375" style="11" customWidth="1"/>
    <col min="8450" max="8450" width="11.42578125" style="11" customWidth="1"/>
    <col min="8451" max="8451" width="14.7109375" style="11" customWidth="1"/>
    <col min="8452" max="8458" width="11.42578125" style="11" customWidth="1"/>
    <col min="8459" max="8459" width="33.5703125" style="11" customWidth="1"/>
    <col min="8460" max="8693" width="11.42578125" style="11"/>
    <col min="8694" max="8694" width="15.7109375" style="11" customWidth="1"/>
    <col min="8695" max="8695" width="10.28515625" style="11" customWidth="1"/>
    <col min="8696" max="8696" width="16.42578125" style="11" customWidth="1"/>
    <col min="8697" max="8697" width="18.140625" style="11" customWidth="1"/>
    <col min="8698" max="8698" width="26.7109375" style="11" customWidth="1"/>
    <col min="8699" max="8700" width="11.42578125" style="11" customWidth="1"/>
    <col min="8701" max="8701" width="14.28515625" style="11" customWidth="1"/>
    <col min="8702" max="8702" width="25" style="11" customWidth="1"/>
    <col min="8703" max="8704" width="11.42578125" style="11" customWidth="1"/>
    <col min="8705" max="8705" width="19.7109375" style="11" customWidth="1"/>
    <col min="8706" max="8706" width="11.42578125" style="11" customWidth="1"/>
    <col min="8707" max="8707" width="14.7109375" style="11" customWidth="1"/>
    <col min="8708" max="8714" width="11.42578125" style="11" customWidth="1"/>
    <col min="8715" max="8715" width="33.5703125" style="11" customWidth="1"/>
    <col min="8716" max="8949" width="11.42578125" style="11"/>
    <col min="8950" max="8950" width="15.7109375" style="11" customWidth="1"/>
    <col min="8951" max="8951" width="10.28515625" style="11" customWidth="1"/>
    <col min="8952" max="8952" width="16.42578125" style="11" customWidth="1"/>
    <col min="8953" max="8953" width="18.140625" style="11" customWidth="1"/>
    <col min="8954" max="8954" width="26.7109375" style="11" customWidth="1"/>
    <col min="8955" max="8956" width="11.42578125" style="11" customWidth="1"/>
    <col min="8957" max="8957" width="14.28515625" style="11" customWidth="1"/>
    <col min="8958" max="8958" width="25" style="11" customWidth="1"/>
    <col min="8959" max="8960" width="11.42578125" style="11" customWidth="1"/>
    <col min="8961" max="8961" width="19.7109375" style="11" customWidth="1"/>
    <col min="8962" max="8962" width="11.42578125" style="11" customWidth="1"/>
    <col min="8963" max="8963" width="14.7109375" style="11" customWidth="1"/>
    <col min="8964" max="8970" width="11.42578125" style="11" customWidth="1"/>
    <col min="8971" max="8971" width="33.5703125" style="11" customWidth="1"/>
    <col min="8972" max="9205" width="11.42578125" style="11"/>
    <col min="9206" max="9206" width="15.7109375" style="11" customWidth="1"/>
    <col min="9207" max="9207" width="10.28515625" style="11" customWidth="1"/>
    <col min="9208" max="9208" width="16.42578125" style="11" customWidth="1"/>
    <col min="9209" max="9209" width="18.140625" style="11" customWidth="1"/>
    <col min="9210" max="9210" width="26.7109375" style="11" customWidth="1"/>
    <col min="9211" max="9212" width="11.42578125" style="11" customWidth="1"/>
    <col min="9213" max="9213" width="14.28515625" style="11" customWidth="1"/>
    <col min="9214" max="9214" width="25" style="11" customWidth="1"/>
    <col min="9215" max="9216" width="11.42578125" style="11" customWidth="1"/>
    <col min="9217" max="9217" width="19.7109375" style="11" customWidth="1"/>
    <col min="9218" max="9218" width="11.42578125" style="11" customWidth="1"/>
    <col min="9219" max="9219" width="14.7109375" style="11" customWidth="1"/>
    <col min="9220" max="9226" width="11.42578125" style="11" customWidth="1"/>
    <col min="9227" max="9227" width="33.5703125" style="11" customWidth="1"/>
    <col min="9228" max="9461" width="11.42578125" style="11"/>
    <col min="9462" max="9462" width="15.7109375" style="11" customWidth="1"/>
    <col min="9463" max="9463" width="10.28515625" style="11" customWidth="1"/>
    <col min="9464" max="9464" width="16.42578125" style="11" customWidth="1"/>
    <col min="9465" max="9465" width="18.140625" style="11" customWidth="1"/>
    <col min="9466" max="9466" width="26.7109375" style="11" customWidth="1"/>
    <col min="9467" max="9468" width="11.42578125" style="11" customWidth="1"/>
    <col min="9469" max="9469" width="14.28515625" style="11" customWidth="1"/>
    <col min="9470" max="9470" width="25" style="11" customWidth="1"/>
    <col min="9471" max="9472" width="11.42578125" style="11" customWidth="1"/>
    <col min="9473" max="9473" width="19.7109375" style="11" customWidth="1"/>
    <col min="9474" max="9474" width="11.42578125" style="11" customWidth="1"/>
    <col min="9475" max="9475" width="14.7109375" style="11" customWidth="1"/>
    <col min="9476" max="9482" width="11.42578125" style="11" customWidth="1"/>
    <col min="9483" max="9483" width="33.5703125" style="11" customWidth="1"/>
    <col min="9484" max="9717" width="11.42578125" style="11"/>
    <col min="9718" max="9718" width="15.7109375" style="11" customWidth="1"/>
    <col min="9719" max="9719" width="10.28515625" style="11" customWidth="1"/>
    <col min="9720" max="9720" width="16.42578125" style="11" customWidth="1"/>
    <col min="9721" max="9721" width="18.140625" style="11" customWidth="1"/>
    <col min="9722" max="9722" width="26.7109375" style="11" customWidth="1"/>
    <col min="9723" max="9724" width="11.42578125" style="11" customWidth="1"/>
    <col min="9725" max="9725" width="14.28515625" style="11" customWidth="1"/>
    <col min="9726" max="9726" width="25" style="11" customWidth="1"/>
    <col min="9727" max="9728" width="11.42578125" style="11" customWidth="1"/>
    <col min="9729" max="9729" width="19.7109375" style="11" customWidth="1"/>
    <col min="9730" max="9730" width="11.42578125" style="11" customWidth="1"/>
    <col min="9731" max="9731" width="14.7109375" style="11" customWidth="1"/>
    <col min="9732" max="9738" width="11.42578125" style="11" customWidth="1"/>
    <col min="9739" max="9739" width="33.5703125" style="11" customWidth="1"/>
    <col min="9740" max="9973" width="11.42578125" style="11"/>
    <col min="9974" max="9974" width="15.7109375" style="11" customWidth="1"/>
    <col min="9975" max="9975" width="10.28515625" style="11" customWidth="1"/>
    <col min="9976" max="9976" width="16.42578125" style="11" customWidth="1"/>
    <col min="9977" max="9977" width="18.140625" style="11" customWidth="1"/>
    <col min="9978" max="9978" width="26.7109375" style="11" customWidth="1"/>
    <col min="9979" max="9980" width="11.42578125" style="11" customWidth="1"/>
    <col min="9981" max="9981" width="14.28515625" style="11" customWidth="1"/>
    <col min="9982" max="9982" width="25" style="11" customWidth="1"/>
    <col min="9983" max="9984" width="11.42578125" style="11" customWidth="1"/>
    <col min="9985" max="9985" width="19.7109375" style="11" customWidth="1"/>
    <col min="9986" max="9986" width="11.42578125" style="11" customWidth="1"/>
    <col min="9987" max="9987" width="14.7109375" style="11" customWidth="1"/>
    <col min="9988" max="9994" width="11.42578125" style="11" customWidth="1"/>
    <col min="9995" max="9995" width="33.5703125" style="11" customWidth="1"/>
    <col min="9996" max="10229" width="11.42578125" style="11"/>
    <col min="10230" max="10230" width="15.7109375" style="11" customWidth="1"/>
    <col min="10231" max="10231" width="10.28515625" style="11" customWidth="1"/>
    <col min="10232" max="10232" width="16.42578125" style="11" customWidth="1"/>
    <col min="10233" max="10233" width="18.140625" style="11" customWidth="1"/>
    <col min="10234" max="10234" width="26.7109375" style="11" customWidth="1"/>
    <col min="10235" max="10236" width="11.42578125" style="11" customWidth="1"/>
    <col min="10237" max="10237" width="14.28515625" style="11" customWidth="1"/>
    <col min="10238" max="10238" width="25" style="11" customWidth="1"/>
    <col min="10239" max="10240" width="11.42578125" style="11" customWidth="1"/>
    <col min="10241" max="10241" width="19.7109375" style="11" customWidth="1"/>
    <col min="10242" max="10242" width="11.42578125" style="11" customWidth="1"/>
    <col min="10243" max="10243" width="14.7109375" style="11" customWidth="1"/>
    <col min="10244" max="10250" width="11.42578125" style="11" customWidth="1"/>
    <col min="10251" max="10251" width="33.5703125" style="11" customWidth="1"/>
    <col min="10252" max="10485" width="11.42578125" style="11"/>
    <col min="10486" max="10486" width="15.7109375" style="11" customWidth="1"/>
    <col min="10487" max="10487" width="10.28515625" style="11" customWidth="1"/>
    <col min="10488" max="10488" width="16.42578125" style="11" customWidth="1"/>
    <col min="10489" max="10489" width="18.140625" style="11" customWidth="1"/>
    <col min="10490" max="10490" width="26.7109375" style="11" customWidth="1"/>
    <col min="10491" max="10492" width="11.42578125" style="11" customWidth="1"/>
    <col min="10493" max="10493" width="14.28515625" style="11" customWidth="1"/>
    <col min="10494" max="10494" width="25" style="11" customWidth="1"/>
    <col min="10495" max="10496" width="11.42578125" style="11" customWidth="1"/>
    <col min="10497" max="10497" width="19.7109375" style="11" customWidth="1"/>
    <col min="10498" max="10498" width="11.42578125" style="11" customWidth="1"/>
    <col min="10499" max="10499" width="14.7109375" style="11" customWidth="1"/>
    <col min="10500" max="10506" width="11.42578125" style="11" customWidth="1"/>
    <col min="10507" max="10507" width="33.5703125" style="11" customWidth="1"/>
    <col min="10508" max="10741" width="11.42578125" style="11"/>
    <col min="10742" max="10742" width="15.7109375" style="11" customWidth="1"/>
    <col min="10743" max="10743" width="10.28515625" style="11" customWidth="1"/>
    <col min="10744" max="10744" width="16.42578125" style="11" customWidth="1"/>
    <col min="10745" max="10745" width="18.140625" style="11" customWidth="1"/>
    <col min="10746" max="10746" width="26.7109375" style="11" customWidth="1"/>
    <col min="10747" max="10748" width="11.42578125" style="11" customWidth="1"/>
    <col min="10749" max="10749" width="14.28515625" style="11" customWidth="1"/>
    <col min="10750" max="10750" width="25" style="11" customWidth="1"/>
    <col min="10751" max="10752" width="11.42578125" style="11" customWidth="1"/>
    <col min="10753" max="10753" width="19.7109375" style="11" customWidth="1"/>
    <col min="10754" max="10754" width="11.42578125" style="11" customWidth="1"/>
    <col min="10755" max="10755" width="14.7109375" style="11" customWidth="1"/>
    <col min="10756" max="10762" width="11.42578125" style="11" customWidth="1"/>
    <col min="10763" max="10763" width="33.5703125" style="11" customWidth="1"/>
    <col min="10764" max="10997" width="11.42578125" style="11"/>
    <col min="10998" max="10998" width="15.7109375" style="11" customWidth="1"/>
    <col min="10999" max="10999" width="10.28515625" style="11" customWidth="1"/>
    <col min="11000" max="11000" width="16.42578125" style="11" customWidth="1"/>
    <col min="11001" max="11001" width="18.140625" style="11" customWidth="1"/>
    <col min="11002" max="11002" width="26.7109375" style="11" customWidth="1"/>
    <col min="11003" max="11004" width="11.42578125" style="11" customWidth="1"/>
    <col min="11005" max="11005" width="14.28515625" style="11" customWidth="1"/>
    <col min="11006" max="11006" width="25" style="11" customWidth="1"/>
    <col min="11007" max="11008" width="11.42578125" style="11" customWidth="1"/>
    <col min="11009" max="11009" width="19.7109375" style="11" customWidth="1"/>
    <col min="11010" max="11010" width="11.42578125" style="11" customWidth="1"/>
    <col min="11011" max="11011" width="14.7109375" style="11" customWidth="1"/>
    <col min="11012" max="11018" width="11.42578125" style="11" customWidth="1"/>
    <col min="11019" max="11019" width="33.5703125" style="11" customWidth="1"/>
    <col min="11020" max="11253" width="11.42578125" style="11"/>
    <col min="11254" max="11254" width="15.7109375" style="11" customWidth="1"/>
    <col min="11255" max="11255" width="10.28515625" style="11" customWidth="1"/>
    <col min="11256" max="11256" width="16.42578125" style="11" customWidth="1"/>
    <col min="11257" max="11257" width="18.140625" style="11" customWidth="1"/>
    <col min="11258" max="11258" width="26.7109375" style="11" customWidth="1"/>
    <col min="11259" max="11260" width="11.42578125" style="11" customWidth="1"/>
    <col min="11261" max="11261" width="14.28515625" style="11" customWidth="1"/>
    <col min="11262" max="11262" width="25" style="11" customWidth="1"/>
    <col min="11263" max="11264" width="11.42578125" style="11" customWidth="1"/>
    <col min="11265" max="11265" width="19.7109375" style="11" customWidth="1"/>
    <col min="11266" max="11266" width="11.42578125" style="11" customWidth="1"/>
    <col min="11267" max="11267" width="14.7109375" style="11" customWidth="1"/>
    <col min="11268" max="11274" width="11.42578125" style="11" customWidth="1"/>
    <col min="11275" max="11275" width="33.5703125" style="11" customWidth="1"/>
    <col min="11276" max="11509" width="11.42578125" style="11"/>
    <col min="11510" max="11510" width="15.7109375" style="11" customWidth="1"/>
    <col min="11511" max="11511" width="10.28515625" style="11" customWidth="1"/>
    <col min="11512" max="11512" width="16.42578125" style="11" customWidth="1"/>
    <col min="11513" max="11513" width="18.140625" style="11" customWidth="1"/>
    <col min="11514" max="11514" width="26.7109375" style="11" customWidth="1"/>
    <col min="11515" max="11516" width="11.42578125" style="11" customWidth="1"/>
    <col min="11517" max="11517" width="14.28515625" style="11" customWidth="1"/>
    <col min="11518" max="11518" width="25" style="11" customWidth="1"/>
    <col min="11519" max="11520" width="11.42578125" style="11" customWidth="1"/>
    <col min="11521" max="11521" width="19.7109375" style="11" customWidth="1"/>
    <col min="11522" max="11522" width="11.42578125" style="11" customWidth="1"/>
    <col min="11523" max="11523" width="14.7109375" style="11" customWidth="1"/>
    <col min="11524" max="11530" width="11.42578125" style="11" customWidth="1"/>
    <col min="11531" max="11531" width="33.5703125" style="11" customWidth="1"/>
    <col min="11532" max="11765" width="11.42578125" style="11"/>
    <col min="11766" max="11766" width="15.7109375" style="11" customWidth="1"/>
    <col min="11767" max="11767" width="10.28515625" style="11" customWidth="1"/>
    <col min="11768" max="11768" width="16.42578125" style="11" customWidth="1"/>
    <col min="11769" max="11769" width="18.140625" style="11" customWidth="1"/>
    <col min="11770" max="11770" width="26.7109375" style="11" customWidth="1"/>
    <col min="11771" max="11772" width="11.42578125" style="11" customWidth="1"/>
    <col min="11773" max="11773" width="14.28515625" style="11" customWidth="1"/>
    <col min="11774" max="11774" width="25" style="11" customWidth="1"/>
    <col min="11775" max="11776" width="11.42578125" style="11" customWidth="1"/>
    <col min="11777" max="11777" width="19.7109375" style="11" customWidth="1"/>
    <col min="11778" max="11778" width="11.42578125" style="11" customWidth="1"/>
    <col min="11779" max="11779" width="14.7109375" style="11" customWidth="1"/>
    <col min="11780" max="11786" width="11.42578125" style="11" customWidth="1"/>
    <col min="11787" max="11787" width="33.5703125" style="11" customWidth="1"/>
    <col min="11788" max="12021" width="11.42578125" style="11"/>
    <col min="12022" max="12022" width="15.7109375" style="11" customWidth="1"/>
    <col min="12023" max="12023" width="10.28515625" style="11" customWidth="1"/>
    <col min="12024" max="12024" width="16.42578125" style="11" customWidth="1"/>
    <col min="12025" max="12025" width="18.140625" style="11" customWidth="1"/>
    <col min="12026" max="12026" width="26.7109375" style="11" customWidth="1"/>
    <col min="12027" max="12028" width="11.42578125" style="11" customWidth="1"/>
    <col min="12029" max="12029" width="14.28515625" style="11" customWidth="1"/>
    <col min="12030" max="12030" width="25" style="11" customWidth="1"/>
    <col min="12031" max="12032" width="11.42578125" style="11" customWidth="1"/>
    <col min="12033" max="12033" width="19.7109375" style="11" customWidth="1"/>
    <col min="12034" max="12034" width="11.42578125" style="11" customWidth="1"/>
    <col min="12035" max="12035" width="14.7109375" style="11" customWidth="1"/>
    <col min="12036" max="12042" width="11.42578125" style="11" customWidth="1"/>
    <col min="12043" max="12043" width="33.5703125" style="11" customWidth="1"/>
    <col min="12044" max="12277" width="11.42578125" style="11"/>
    <col min="12278" max="12278" width="15.7109375" style="11" customWidth="1"/>
    <col min="12279" max="12279" width="10.28515625" style="11" customWidth="1"/>
    <col min="12280" max="12280" width="16.42578125" style="11" customWidth="1"/>
    <col min="12281" max="12281" width="18.140625" style="11" customWidth="1"/>
    <col min="12282" max="12282" width="26.7109375" style="11" customWidth="1"/>
    <col min="12283" max="12284" width="11.42578125" style="11" customWidth="1"/>
    <col min="12285" max="12285" width="14.28515625" style="11" customWidth="1"/>
    <col min="12286" max="12286" width="25" style="11" customWidth="1"/>
    <col min="12287" max="12288" width="11.42578125" style="11" customWidth="1"/>
    <col min="12289" max="12289" width="19.7109375" style="11" customWidth="1"/>
    <col min="12290" max="12290" width="11.42578125" style="11" customWidth="1"/>
    <col min="12291" max="12291" width="14.7109375" style="11" customWidth="1"/>
    <col min="12292" max="12298" width="11.42578125" style="11" customWidth="1"/>
    <col min="12299" max="12299" width="33.5703125" style="11" customWidth="1"/>
    <col min="12300" max="12533" width="11.42578125" style="11"/>
    <col min="12534" max="12534" width="15.7109375" style="11" customWidth="1"/>
    <col min="12535" max="12535" width="10.28515625" style="11" customWidth="1"/>
    <col min="12536" max="12536" width="16.42578125" style="11" customWidth="1"/>
    <col min="12537" max="12537" width="18.140625" style="11" customWidth="1"/>
    <col min="12538" max="12538" width="26.7109375" style="11" customWidth="1"/>
    <col min="12539" max="12540" width="11.42578125" style="11" customWidth="1"/>
    <col min="12541" max="12541" width="14.28515625" style="11" customWidth="1"/>
    <col min="12542" max="12542" width="25" style="11" customWidth="1"/>
    <col min="12543" max="12544" width="11.42578125" style="11" customWidth="1"/>
    <col min="12545" max="12545" width="19.7109375" style="11" customWidth="1"/>
    <col min="12546" max="12546" width="11.42578125" style="11" customWidth="1"/>
    <col min="12547" max="12547" width="14.7109375" style="11" customWidth="1"/>
    <col min="12548" max="12554" width="11.42578125" style="11" customWidth="1"/>
    <col min="12555" max="12555" width="33.5703125" style="11" customWidth="1"/>
    <col min="12556" max="12789" width="11.42578125" style="11"/>
    <col min="12790" max="12790" width="15.7109375" style="11" customWidth="1"/>
    <col min="12791" max="12791" width="10.28515625" style="11" customWidth="1"/>
    <col min="12792" max="12792" width="16.42578125" style="11" customWidth="1"/>
    <col min="12793" max="12793" width="18.140625" style="11" customWidth="1"/>
    <col min="12794" max="12794" width="26.7109375" style="11" customWidth="1"/>
    <col min="12795" max="12796" width="11.42578125" style="11" customWidth="1"/>
    <col min="12797" max="12797" width="14.28515625" style="11" customWidth="1"/>
    <col min="12798" max="12798" width="25" style="11" customWidth="1"/>
    <col min="12799" max="12800" width="11.42578125" style="11" customWidth="1"/>
    <col min="12801" max="12801" width="19.7109375" style="11" customWidth="1"/>
    <col min="12802" max="12802" width="11.42578125" style="11" customWidth="1"/>
    <col min="12803" max="12803" width="14.7109375" style="11" customWidth="1"/>
    <col min="12804" max="12810" width="11.42578125" style="11" customWidth="1"/>
    <col min="12811" max="12811" width="33.5703125" style="11" customWidth="1"/>
    <col min="12812" max="13045" width="11.42578125" style="11"/>
    <col min="13046" max="13046" width="15.7109375" style="11" customWidth="1"/>
    <col min="13047" max="13047" width="10.28515625" style="11" customWidth="1"/>
    <col min="13048" max="13048" width="16.42578125" style="11" customWidth="1"/>
    <col min="13049" max="13049" width="18.140625" style="11" customWidth="1"/>
    <col min="13050" max="13050" width="26.7109375" style="11" customWidth="1"/>
    <col min="13051" max="13052" width="11.42578125" style="11" customWidth="1"/>
    <col min="13053" max="13053" width="14.28515625" style="11" customWidth="1"/>
    <col min="13054" max="13054" width="25" style="11" customWidth="1"/>
    <col min="13055" max="13056" width="11.42578125" style="11" customWidth="1"/>
    <col min="13057" max="13057" width="19.7109375" style="11" customWidth="1"/>
    <col min="13058" max="13058" width="11.42578125" style="11" customWidth="1"/>
    <col min="13059" max="13059" width="14.7109375" style="11" customWidth="1"/>
    <col min="13060" max="13066" width="11.42578125" style="11" customWidth="1"/>
    <col min="13067" max="13067" width="33.5703125" style="11" customWidth="1"/>
    <col min="13068" max="13301" width="11.42578125" style="11"/>
    <col min="13302" max="13302" width="15.7109375" style="11" customWidth="1"/>
    <col min="13303" max="13303" width="10.28515625" style="11" customWidth="1"/>
    <col min="13304" max="13304" width="16.42578125" style="11" customWidth="1"/>
    <col min="13305" max="13305" width="18.140625" style="11" customWidth="1"/>
    <col min="13306" max="13306" width="26.7109375" style="11" customWidth="1"/>
    <col min="13307" max="13308" width="11.42578125" style="11" customWidth="1"/>
    <col min="13309" max="13309" width="14.28515625" style="11" customWidth="1"/>
    <col min="13310" max="13310" width="25" style="11" customWidth="1"/>
    <col min="13311" max="13312" width="11.42578125" style="11" customWidth="1"/>
    <col min="13313" max="13313" width="19.7109375" style="11" customWidth="1"/>
    <col min="13314" max="13314" width="11.42578125" style="11" customWidth="1"/>
    <col min="13315" max="13315" width="14.7109375" style="11" customWidth="1"/>
    <col min="13316" max="13322" width="11.42578125" style="11" customWidth="1"/>
    <col min="13323" max="13323" width="33.5703125" style="11" customWidth="1"/>
    <col min="13324" max="13557" width="11.42578125" style="11"/>
    <col min="13558" max="13558" width="15.7109375" style="11" customWidth="1"/>
    <col min="13559" max="13559" width="10.28515625" style="11" customWidth="1"/>
    <col min="13560" max="13560" width="16.42578125" style="11" customWidth="1"/>
    <col min="13561" max="13561" width="18.140625" style="11" customWidth="1"/>
    <col min="13562" max="13562" width="26.7109375" style="11" customWidth="1"/>
    <col min="13563" max="13564" width="11.42578125" style="11" customWidth="1"/>
    <col min="13565" max="13565" width="14.28515625" style="11" customWidth="1"/>
    <col min="13566" max="13566" width="25" style="11" customWidth="1"/>
    <col min="13567" max="13568" width="11.42578125" style="11" customWidth="1"/>
    <col min="13569" max="13569" width="19.7109375" style="11" customWidth="1"/>
    <col min="13570" max="13570" width="11.42578125" style="11" customWidth="1"/>
    <col min="13571" max="13571" width="14.7109375" style="11" customWidth="1"/>
    <col min="13572" max="13578" width="11.42578125" style="11" customWidth="1"/>
    <col min="13579" max="13579" width="33.5703125" style="11" customWidth="1"/>
    <col min="13580" max="13813" width="11.42578125" style="11"/>
    <col min="13814" max="13814" width="15.7109375" style="11" customWidth="1"/>
    <col min="13815" max="13815" width="10.28515625" style="11" customWidth="1"/>
    <col min="13816" max="13816" width="16.42578125" style="11" customWidth="1"/>
    <col min="13817" max="13817" width="18.140625" style="11" customWidth="1"/>
    <col min="13818" max="13818" width="26.7109375" style="11" customWidth="1"/>
    <col min="13819" max="13820" width="11.42578125" style="11" customWidth="1"/>
    <col min="13821" max="13821" width="14.28515625" style="11" customWidth="1"/>
    <col min="13822" max="13822" width="25" style="11" customWidth="1"/>
    <col min="13823" max="13824" width="11.42578125" style="11" customWidth="1"/>
    <col min="13825" max="13825" width="19.7109375" style="11" customWidth="1"/>
    <col min="13826" max="13826" width="11.42578125" style="11" customWidth="1"/>
    <col min="13827" max="13827" width="14.7109375" style="11" customWidth="1"/>
    <col min="13828" max="13834" width="11.42578125" style="11" customWidth="1"/>
    <col min="13835" max="13835" width="33.5703125" style="11" customWidth="1"/>
    <col min="13836" max="14069" width="11.42578125" style="11"/>
    <col min="14070" max="14070" width="15.7109375" style="11" customWidth="1"/>
    <col min="14071" max="14071" width="10.28515625" style="11" customWidth="1"/>
    <col min="14072" max="14072" width="16.42578125" style="11" customWidth="1"/>
    <col min="14073" max="14073" width="18.140625" style="11" customWidth="1"/>
    <col min="14074" max="14074" width="26.7109375" style="11" customWidth="1"/>
    <col min="14075" max="14076" width="11.42578125" style="11" customWidth="1"/>
    <col min="14077" max="14077" width="14.28515625" style="11" customWidth="1"/>
    <col min="14078" max="14078" width="25" style="11" customWidth="1"/>
    <col min="14079" max="14080" width="11.42578125" style="11" customWidth="1"/>
    <col min="14081" max="14081" width="19.7109375" style="11" customWidth="1"/>
    <col min="14082" max="14082" width="11.42578125" style="11" customWidth="1"/>
    <col min="14083" max="14083" width="14.7109375" style="11" customWidth="1"/>
    <col min="14084" max="14090" width="11.42578125" style="11" customWidth="1"/>
    <col min="14091" max="14091" width="33.5703125" style="11" customWidth="1"/>
    <col min="14092" max="14325" width="11.42578125" style="11"/>
    <col min="14326" max="14326" width="15.7109375" style="11" customWidth="1"/>
    <col min="14327" max="14327" width="10.28515625" style="11" customWidth="1"/>
    <col min="14328" max="14328" width="16.42578125" style="11" customWidth="1"/>
    <col min="14329" max="14329" width="18.140625" style="11" customWidth="1"/>
    <col min="14330" max="14330" width="26.7109375" style="11" customWidth="1"/>
    <col min="14331" max="14332" width="11.42578125" style="11" customWidth="1"/>
    <col min="14333" max="14333" width="14.28515625" style="11" customWidth="1"/>
    <col min="14334" max="14334" width="25" style="11" customWidth="1"/>
    <col min="14335" max="14336" width="11.42578125" style="11" customWidth="1"/>
    <col min="14337" max="14337" width="19.7109375" style="11" customWidth="1"/>
    <col min="14338" max="14338" width="11.42578125" style="11" customWidth="1"/>
    <col min="14339" max="14339" width="14.7109375" style="11" customWidth="1"/>
    <col min="14340" max="14346" width="11.42578125" style="11" customWidth="1"/>
    <col min="14347" max="14347" width="33.5703125" style="11" customWidth="1"/>
    <col min="14348" max="14581" width="11.42578125" style="11"/>
    <col min="14582" max="14582" width="15.7109375" style="11" customWidth="1"/>
    <col min="14583" max="14583" width="10.28515625" style="11" customWidth="1"/>
    <col min="14584" max="14584" width="16.42578125" style="11" customWidth="1"/>
    <col min="14585" max="14585" width="18.140625" style="11" customWidth="1"/>
    <col min="14586" max="14586" width="26.7109375" style="11" customWidth="1"/>
    <col min="14587" max="14588" width="11.42578125" style="11" customWidth="1"/>
    <col min="14589" max="14589" width="14.28515625" style="11" customWidth="1"/>
    <col min="14590" max="14590" width="25" style="11" customWidth="1"/>
    <col min="14591" max="14592" width="11.42578125" style="11" customWidth="1"/>
    <col min="14593" max="14593" width="19.7109375" style="11" customWidth="1"/>
    <col min="14594" max="14594" width="11.42578125" style="11" customWidth="1"/>
    <col min="14595" max="14595" width="14.7109375" style="11" customWidth="1"/>
    <col min="14596" max="14602" width="11.42578125" style="11" customWidth="1"/>
    <col min="14603" max="14603" width="33.5703125" style="11" customWidth="1"/>
    <col min="14604" max="14837" width="11.42578125" style="11"/>
    <col min="14838" max="14838" width="15.7109375" style="11" customWidth="1"/>
    <col min="14839" max="14839" width="10.28515625" style="11" customWidth="1"/>
    <col min="14840" max="14840" width="16.42578125" style="11" customWidth="1"/>
    <col min="14841" max="14841" width="18.140625" style="11" customWidth="1"/>
    <col min="14842" max="14842" width="26.7109375" style="11" customWidth="1"/>
    <col min="14843" max="14844" width="11.42578125" style="11" customWidth="1"/>
    <col min="14845" max="14845" width="14.28515625" style="11" customWidth="1"/>
    <col min="14846" max="14846" width="25" style="11" customWidth="1"/>
    <col min="14847" max="14848" width="11.42578125" style="11" customWidth="1"/>
    <col min="14849" max="14849" width="19.7109375" style="11" customWidth="1"/>
    <col min="14850" max="14850" width="11.42578125" style="11" customWidth="1"/>
    <col min="14851" max="14851" width="14.7109375" style="11" customWidth="1"/>
    <col min="14852" max="14858" width="11.42578125" style="11" customWidth="1"/>
    <col min="14859" max="14859" width="33.5703125" style="11" customWidth="1"/>
    <col min="14860" max="15093" width="11.42578125" style="11"/>
    <col min="15094" max="15094" width="15.7109375" style="11" customWidth="1"/>
    <col min="15095" max="15095" width="10.28515625" style="11" customWidth="1"/>
    <col min="15096" max="15096" width="16.42578125" style="11" customWidth="1"/>
    <col min="15097" max="15097" width="18.140625" style="11" customWidth="1"/>
    <col min="15098" max="15098" width="26.7109375" style="11" customWidth="1"/>
    <col min="15099" max="15100" width="11.42578125" style="11" customWidth="1"/>
    <col min="15101" max="15101" width="14.28515625" style="11" customWidth="1"/>
    <col min="15102" max="15102" width="25" style="11" customWidth="1"/>
    <col min="15103" max="15104" width="11.42578125" style="11" customWidth="1"/>
    <col min="15105" max="15105" width="19.7109375" style="11" customWidth="1"/>
    <col min="15106" max="15106" width="11.42578125" style="11" customWidth="1"/>
    <col min="15107" max="15107" width="14.7109375" style="11" customWidth="1"/>
    <col min="15108" max="15114" width="11.42578125" style="11" customWidth="1"/>
    <col min="15115" max="15115" width="33.5703125" style="11" customWidth="1"/>
    <col min="15116" max="15349" width="11.42578125" style="11"/>
    <col min="15350" max="15350" width="15.7109375" style="11" customWidth="1"/>
    <col min="15351" max="15351" width="10.28515625" style="11" customWidth="1"/>
    <col min="15352" max="15352" width="16.42578125" style="11" customWidth="1"/>
    <col min="15353" max="15353" width="18.140625" style="11" customWidth="1"/>
    <col min="15354" max="15354" width="26.7109375" style="11" customWidth="1"/>
    <col min="15355" max="15356" width="11.42578125" style="11" customWidth="1"/>
    <col min="15357" max="15357" width="14.28515625" style="11" customWidth="1"/>
    <col min="15358" max="15358" width="25" style="11" customWidth="1"/>
    <col min="15359" max="15360" width="11.42578125" style="11" customWidth="1"/>
    <col min="15361" max="15361" width="19.7109375" style="11" customWidth="1"/>
    <col min="15362" max="15362" width="11.42578125" style="11" customWidth="1"/>
    <col min="15363" max="15363" width="14.7109375" style="11" customWidth="1"/>
    <col min="15364" max="15370" width="11.42578125" style="11" customWidth="1"/>
    <col min="15371" max="15371" width="33.5703125" style="11" customWidth="1"/>
    <col min="15372" max="15605" width="11.42578125" style="11"/>
    <col min="15606" max="15606" width="15.7109375" style="11" customWidth="1"/>
    <col min="15607" max="15607" width="10.28515625" style="11" customWidth="1"/>
    <col min="15608" max="15608" width="16.42578125" style="11" customWidth="1"/>
    <col min="15609" max="15609" width="18.140625" style="11" customWidth="1"/>
    <col min="15610" max="15610" width="26.7109375" style="11" customWidth="1"/>
    <col min="15611" max="15612" width="11.42578125" style="11" customWidth="1"/>
    <col min="15613" max="15613" width="14.28515625" style="11" customWidth="1"/>
    <col min="15614" max="15614" width="25" style="11" customWidth="1"/>
    <col min="15615" max="15616" width="11.42578125" style="11" customWidth="1"/>
    <col min="15617" max="15617" width="19.7109375" style="11" customWidth="1"/>
    <col min="15618" max="15618" width="11.42578125" style="11" customWidth="1"/>
    <col min="15619" max="15619" width="14.7109375" style="11" customWidth="1"/>
    <col min="15620" max="15626" width="11.42578125" style="11" customWidth="1"/>
    <col min="15627" max="15627" width="33.5703125" style="11" customWidth="1"/>
    <col min="15628" max="15861" width="11.42578125" style="11"/>
    <col min="15862" max="15862" width="15.7109375" style="11" customWidth="1"/>
    <col min="15863" max="15863" width="10.28515625" style="11" customWidth="1"/>
    <col min="15864" max="15864" width="16.42578125" style="11" customWidth="1"/>
    <col min="15865" max="15865" width="18.140625" style="11" customWidth="1"/>
    <col min="15866" max="15866" width="26.7109375" style="11" customWidth="1"/>
    <col min="15867" max="15868" width="11.42578125" style="11" customWidth="1"/>
    <col min="15869" max="15869" width="14.28515625" style="11" customWidth="1"/>
    <col min="15870" max="15870" width="25" style="11" customWidth="1"/>
    <col min="15871" max="15872" width="11.42578125" style="11" customWidth="1"/>
    <col min="15873" max="15873" width="19.7109375" style="11" customWidth="1"/>
    <col min="15874" max="15874" width="11.42578125" style="11" customWidth="1"/>
    <col min="15875" max="15875" width="14.7109375" style="11" customWidth="1"/>
    <col min="15876" max="15882" width="11.42578125" style="11" customWidth="1"/>
    <col min="15883" max="15883" width="33.5703125" style="11" customWidth="1"/>
    <col min="15884" max="16117" width="11.42578125" style="11"/>
    <col min="16118" max="16118" width="15.7109375" style="11" customWidth="1"/>
    <col min="16119" max="16119" width="10.28515625" style="11" customWidth="1"/>
    <col min="16120" max="16120" width="16.42578125" style="11" customWidth="1"/>
    <col min="16121" max="16121" width="18.140625" style="11" customWidth="1"/>
    <col min="16122" max="16122" width="26.7109375" style="11" customWidth="1"/>
    <col min="16123" max="16124" width="11.42578125" style="11" customWidth="1"/>
    <col min="16125" max="16125" width="14.28515625" style="11" customWidth="1"/>
    <col min="16126" max="16126" width="25" style="11" customWidth="1"/>
    <col min="16127" max="16128" width="11.42578125" style="11" customWidth="1"/>
    <col min="16129" max="16129" width="19.7109375" style="11" customWidth="1"/>
    <col min="16130" max="16130" width="11.42578125" style="11" customWidth="1"/>
    <col min="16131" max="16131" width="14.7109375" style="11" customWidth="1"/>
    <col min="16132" max="16138" width="11.42578125" style="11" customWidth="1"/>
    <col min="16139" max="16139" width="33.5703125" style="11" customWidth="1"/>
    <col min="16140" max="16384" width="11.42578125" style="11"/>
  </cols>
  <sheetData>
    <row r="2" spans="1:18" ht="15" customHeight="1" x14ac:dyDescent="0.2">
      <c r="A2" s="146" t="s">
        <v>0</v>
      </c>
      <c r="B2" s="147" t="s">
        <v>300</v>
      </c>
      <c r="C2" s="148"/>
      <c r="D2" s="148"/>
      <c r="E2" s="148"/>
      <c r="F2" s="148"/>
      <c r="G2" s="148"/>
      <c r="H2" s="148"/>
      <c r="I2" s="148"/>
      <c r="J2" s="148"/>
      <c r="K2" s="148"/>
      <c r="L2" s="148"/>
      <c r="M2" s="148"/>
      <c r="N2" s="148"/>
      <c r="O2" s="149"/>
      <c r="P2" s="156" t="s">
        <v>1</v>
      </c>
      <c r="Q2" s="156"/>
      <c r="R2" s="156"/>
    </row>
    <row r="3" spans="1:18" ht="30.75" customHeight="1" x14ac:dyDescent="0.2">
      <c r="A3" s="146"/>
      <c r="B3" s="150"/>
      <c r="C3" s="151"/>
      <c r="D3" s="151"/>
      <c r="E3" s="151"/>
      <c r="F3" s="151"/>
      <c r="G3" s="151"/>
      <c r="H3" s="151"/>
      <c r="I3" s="151"/>
      <c r="J3" s="151"/>
      <c r="K3" s="151"/>
      <c r="L3" s="151"/>
      <c r="M3" s="151"/>
      <c r="N3" s="151"/>
      <c r="O3" s="152"/>
      <c r="P3" s="156" t="s">
        <v>2</v>
      </c>
      <c r="Q3" s="156"/>
      <c r="R3" s="156"/>
    </row>
    <row r="4" spans="1:18" ht="21" customHeight="1" x14ac:dyDescent="0.2">
      <c r="A4" s="146"/>
      <c r="B4" s="153"/>
      <c r="C4" s="154"/>
      <c r="D4" s="154"/>
      <c r="E4" s="154"/>
      <c r="F4" s="154"/>
      <c r="G4" s="154"/>
      <c r="H4" s="154"/>
      <c r="I4" s="154"/>
      <c r="J4" s="154"/>
      <c r="K4" s="154"/>
      <c r="L4" s="154"/>
      <c r="M4" s="154"/>
      <c r="N4" s="154"/>
      <c r="O4" s="155"/>
      <c r="P4" s="156" t="s">
        <v>34</v>
      </c>
      <c r="Q4" s="156"/>
      <c r="R4" s="156"/>
    </row>
    <row r="5" spans="1:18" ht="27.75" customHeight="1" x14ac:dyDescent="0.2">
      <c r="A5" s="144" t="s">
        <v>3</v>
      </c>
      <c r="B5" s="145"/>
      <c r="C5" s="145"/>
      <c r="D5" s="145"/>
      <c r="E5" s="145"/>
      <c r="F5" s="145"/>
      <c r="G5" s="145"/>
      <c r="H5" s="145"/>
      <c r="I5" s="145"/>
      <c r="J5" s="145"/>
      <c r="K5" s="145"/>
      <c r="L5" s="145"/>
      <c r="M5" s="145"/>
      <c r="N5" s="145"/>
      <c r="O5" s="145"/>
      <c r="P5" s="145"/>
      <c r="Q5" s="145"/>
      <c r="R5" s="145"/>
    </row>
    <row r="6" spans="1:18" ht="45.75" customHeight="1" x14ac:dyDescent="0.2">
      <c r="A6" s="157" t="s">
        <v>4</v>
      </c>
      <c r="B6" s="157"/>
      <c r="C6" s="157"/>
      <c r="D6" s="157"/>
      <c r="E6" s="157"/>
      <c r="F6" s="157" t="s">
        <v>5</v>
      </c>
      <c r="G6" s="157"/>
      <c r="H6" s="157"/>
      <c r="I6" s="157"/>
      <c r="J6" s="157"/>
      <c r="K6" s="157"/>
      <c r="L6" s="157"/>
      <c r="M6" s="157"/>
      <c r="N6" s="157"/>
      <c r="O6" s="157"/>
      <c r="P6" s="157"/>
      <c r="Q6" s="157"/>
      <c r="R6" s="157"/>
    </row>
    <row r="7" spans="1:18" ht="19.5" customHeight="1" x14ac:dyDescent="0.2">
      <c r="A7" s="158" t="s">
        <v>6</v>
      </c>
      <c r="B7" s="158" t="s">
        <v>7</v>
      </c>
      <c r="C7" s="158" t="s">
        <v>8</v>
      </c>
      <c r="D7" s="158" t="s">
        <v>9</v>
      </c>
      <c r="E7" s="158" t="s">
        <v>10</v>
      </c>
      <c r="F7" s="157" t="s">
        <v>11</v>
      </c>
      <c r="G7" s="157"/>
      <c r="H7" s="157"/>
      <c r="I7" s="157" t="s">
        <v>12</v>
      </c>
      <c r="J7" s="157"/>
      <c r="K7" s="157"/>
      <c r="L7" s="157"/>
      <c r="M7" s="157"/>
      <c r="N7" s="157"/>
      <c r="O7" s="157"/>
      <c r="P7" s="157"/>
      <c r="Q7" s="157"/>
      <c r="R7" s="157"/>
    </row>
    <row r="8" spans="1:18" ht="20.25" customHeight="1" x14ac:dyDescent="0.2">
      <c r="A8" s="159"/>
      <c r="B8" s="159"/>
      <c r="C8" s="159"/>
      <c r="D8" s="159"/>
      <c r="E8" s="159"/>
      <c r="F8" s="157" t="s">
        <v>13</v>
      </c>
      <c r="G8" s="157"/>
      <c r="H8" s="157"/>
      <c r="I8" s="162" t="s">
        <v>14</v>
      </c>
      <c r="J8" s="157" t="s">
        <v>15</v>
      </c>
      <c r="K8" s="157"/>
      <c r="L8" s="157"/>
      <c r="M8" s="157" t="s">
        <v>16</v>
      </c>
      <c r="N8" s="157"/>
      <c r="O8" s="157"/>
      <c r="P8" s="157"/>
      <c r="Q8" s="157"/>
      <c r="R8" s="157"/>
    </row>
    <row r="9" spans="1:18" ht="45.75" customHeight="1" x14ac:dyDescent="0.2">
      <c r="A9" s="159"/>
      <c r="B9" s="159"/>
      <c r="C9" s="159"/>
      <c r="D9" s="159"/>
      <c r="E9" s="159"/>
      <c r="F9" s="165" t="s">
        <v>17</v>
      </c>
      <c r="G9" s="165" t="s">
        <v>18</v>
      </c>
      <c r="H9" s="1" t="s">
        <v>19</v>
      </c>
      <c r="I9" s="163"/>
      <c r="J9" s="165" t="s">
        <v>17</v>
      </c>
      <c r="K9" s="165" t="s">
        <v>18</v>
      </c>
      <c r="L9" s="2" t="s">
        <v>19</v>
      </c>
      <c r="M9" s="168" t="s">
        <v>20</v>
      </c>
      <c r="N9" s="169"/>
      <c r="O9" s="158" t="s">
        <v>21</v>
      </c>
      <c r="P9" s="158" t="s">
        <v>22</v>
      </c>
      <c r="Q9" s="158" t="s">
        <v>23</v>
      </c>
      <c r="R9" s="158" t="s">
        <v>24</v>
      </c>
    </row>
    <row r="10" spans="1:18" ht="15" x14ac:dyDescent="0.2">
      <c r="A10" s="159"/>
      <c r="B10" s="159"/>
      <c r="C10" s="159"/>
      <c r="D10" s="159"/>
      <c r="E10" s="159"/>
      <c r="F10" s="166"/>
      <c r="G10" s="166"/>
      <c r="H10" s="3" t="s">
        <v>25</v>
      </c>
      <c r="I10" s="163"/>
      <c r="J10" s="166"/>
      <c r="K10" s="166"/>
      <c r="L10" s="3" t="s">
        <v>25</v>
      </c>
      <c r="M10" s="170"/>
      <c r="N10" s="171"/>
      <c r="O10" s="159"/>
      <c r="P10" s="159"/>
      <c r="Q10" s="159"/>
      <c r="R10" s="159"/>
    </row>
    <row r="11" spans="1:18" ht="15" x14ac:dyDescent="0.2">
      <c r="A11" s="159"/>
      <c r="B11" s="159"/>
      <c r="C11" s="159"/>
      <c r="D11" s="159"/>
      <c r="E11" s="159"/>
      <c r="F11" s="166"/>
      <c r="G11" s="166"/>
      <c r="H11" s="4" t="s">
        <v>26</v>
      </c>
      <c r="I11" s="163"/>
      <c r="J11" s="166"/>
      <c r="K11" s="166"/>
      <c r="L11" s="4" t="s">
        <v>26</v>
      </c>
      <c r="M11" s="172"/>
      <c r="N11" s="173"/>
      <c r="O11" s="159"/>
      <c r="P11" s="159"/>
      <c r="Q11" s="159"/>
      <c r="R11" s="159"/>
    </row>
    <row r="12" spans="1:18" ht="15.75" customHeight="1" x14ac:dyDescent="0.2">
      <c r="A12" s="159"/>
      <c r="B12" s="159"/>
      <c r="C12" s="159"/>
      <c r="D12" s="159"/>
      <c r="E12" s="159"/>
      <c r="F12" s="166"/>
      <c r="G12" s="166"/>
      <c r="H12" s="5" t="s">
        <v>27</v>
      </c>
      <c r="I12" s="163"/>
      <c r="J12" s="166"/>
      <c r="K12" s="166"/>
      <c r="L12" s="5" t="s">
        <v>27</v>
      </c>
      <c r="M12" s="158" t="s">
        <v>28</v>
      </c>
      <c r="N12" s="158" t="s">
        <v>29</v>
      </c>
      <c r="O12" s="159"/>
      <c r="P12" s="159"/>
      <c r="Q12" s="159"/>
      <c r="R12" s="159"/>
    </row>
    <row r="13" spans="1:18" ht="15" x14ac:dyDescent="0.2">
      <c r="A13" s="160"/>
      <c r="B13" s="160"/>
      <c r="C13" s="160"/>
      <c r="D13" s="160"/>
      <c r="E13" s="160"/>
      <c r="F13" s="167"/>
      <c r="G13" s="167"/>
      <c r="H13" s="6" t="s">
        <v>30</v>
      </c>
      <c r="I13" s="164"/>
      <c r="J13" s="167"/>
      <c r="K13" s="167"/>
      <c r="L13" s="6" t="s">
        <v>30</v>
      </c>
      <c r="M13" s="160"/>
      <c r="N13" s="160"/>
      <c r="O13" s="160"/>
      <c r="P13" s="160"/>
      <c r="Q13" s="160"/>
      <c r="R13" s="160"/>
    </row>
    <row r="14" spans="1:18" s="16" customFormat="1" ht="378.75" customHeight="1" x14ac:dyDescent="0.25">
      <c r="A14" s="15" t="s">
        <v>226</v>
      </c>
      <c r="B14" s="15" t="s">
        <v>81</v>
      </c>
      <c r="C14" s="18" t="s">
        <v>239</v>
      </c>
      <c r="D14" s="15" t="s">
        <v>240</v>
      </c>
      <c r="E14" s="18" t="s">
        <v>241</v>
      </c>
      <c r="F14" s="34">
        <v>2</v>
      </c>
      <c r="G14" s="34">
        <v>20</v>
      </c>
      <c r="H14" s="35" t="s">
        <v>39</v>
      </c>
      <c r="I14" s="15" t="s">
        <v>67</v>
      </c>
      <c r="J14" s="34">
        <v>1</v>
      </c>
      <c r="K14" s="34">
        <v>20</v>
      </c>
      <c r="L14" s="35" t="s">
        <v>41</v>
      </c>
      <c r="M14" s="36">
        <v>42736</v>
      </c>
      <c r="N14" s="36">
        <v>43100</v>
      </c>
      <c r="O14" s="18" t="s">
        <v>242</v>
      </c>
      <c r="P14" s="30" t="s">
        <v>243</v>
      </c>
      <c r="Q14" s="18" t="s">
        <v>232</v>
      </c>
      <c r="R14" s="22" t="s">
        <v>295</v>
      </c>
    </row>
    <row r="15" spans="1:18" s="16" customFormat="1" ht="144" customHeight="1" x14ac:dyDescent="0.25">
      <c r="A15" s="15" t="s">
        <v>244</v>
      </c>
      <c r="B15" s="15" t="s">
        <v>81</v>
      </c>
      <c r="C15" s="18" t="s">
        <v>262</v>
      </c>
      <c r="D15" s="15" t="s">
        <v>263</v>
      </c>
      <c r="E15" s="18" t="s">
        <v>264</v>
      </c>
      <c r="F15" s="34">
        <v>2</v>
      </c>
      <c r="G15" s="34">
        <v>20</v>
      </c>
      <c r="H15" s="35" t="s">
        <v>39</v>
      </c>
      <c r="I15" s="15" t="s">
        <v>40</v>
      </c>
      <c r="J15" s="34">
        <v>0</v>
      </c>
      <c r="K15" s="34">
        <v>20</v>
      </c>
      <c r="L15" s="35" t="s">
        <v>49</v>
      </c>
      <c r="M15" s="36">
        <v>42737</v>
      </c>
      <c r="N15" s="36">
        <v>43100</v>
      </c>
      <c r="O15" s="18" t="s">
        <v>265</v>
      </c>
      <c r="P15" s="30" t="s">
        <v>266</v>
      </c>
      <c r="Q15" s="18" t="s">
        <v>57</v>
      </c>
      <c r="R15" s="22" t="s">
        <v>58</v>
      </c>
    </row>
    <row r="16" spans="1:18" s="16" customFormat="1" ht="197.25" customHeight="1" x14ac:dyDescent="0.25">
      <c r="A16" s="15" t="s">
        <v>246</v>
      </c>
      <c r="B16" s="15" t="s">
        <v>81</v>
      </c>
      <c r="C16" s="18" t="s">
        <v>156</v>
      </c>
      <c r="D16" s="15" t="s">
        <v>157</v>
      </c>
      <c r="E16" s="18" t="s">
        <v>158</v>
      </c>
      <c r="F16" s="34">
        <v>2</v>
      </c>
      <c r="G16" s="34">
        <v>10</v>
      </c>
      <c r="H16" s="35" t="s">
        <v>41</v>
      </c>
      <c r="I16" s="15" t="s">
        <v>159</v>
      </c>
      <c r="J16" s="34">
        <v>1</v>
      </c>
      <c r="K16" s="34">
        <v>10</v>
      </c>
      <c r="L16" s="35" t="s">
        <v>49</v>
      </c>
      <c r="M16" s="36">
        <v>42737</v>
      </c>
      <c r="N16" s="36">
        <v>43098</v>
      </c>
      <c r="O16" s="18" t="s">
        <v>160</v>
      </c>
      <c r="P16" s="30" t="s">
        <v>161</v>
      </c>
      <c r="Q16" s="18" t="s">
        <v>162</v>
      </c>
      <c r="R16" s="22" t="s">
        <v>296</v>
      </c>
    </row>
    <row r="17" spans="1:18" s="16" customFormat="1" ht="203.25" customHeight="1" x14ac:dyDescent="0.25">
      <c r="A17" s="15" t="s">
        <v>80</v>
      </c>
      <c r="B17" s="9" t="s">
        <v>81</v>
      </c>
      <c r="C17" s="30" t="s">
        <v>82</v>
      </c>
      <c r="D17" s="9" t="s">
        <v>83</v>
      </c>
      <c r="E17" s="30" t="s">
        <v>84</v>
      </c>
      <c r="F17" s="31">
        <v>3</v>
      </c>
      <c r="G17" s="31">
        <v>20</v>
      </c>
      <c r="H17" s="32" t="s">
        <v>66</v>
      </c>
      <c r="I17" s="9" t="s">
        <v>67</v>
      </c>
      <c r="J17" s="31">
        <v>2</v>
      </c>
      <c r="K17" s="31">
        <v>20</v>
      </c>
      <c r="L17" s="32" t="s">
        <v>39</v>
      </c>
      <c r="M17" s="33">
        <v>42737</v>
      </c>
      <c r="N17" s="33">
        <v>43100</v>
      </c>
      <c r="O17" s="30" t="s">
        <v>85</v>
      </c>
      <c r="P17" s="30" t="s">
        <v>86</v>
      </c>
      <c r="Q17" s="30" t="s">
        <v>87</v>
      </c>
      <c r="R17" s="21" t="s">
        <v>88</v>
      </c>
    </row>
    <row r="18" spans="1:18" s="16" customFormat="1" ht="396" customHeight="1" x14ac:dyDescent="0.25">
      <c r="A18" s="15" t="s">
        <v>273</v>
      </c>
      <c r="B18" s="9" t="s">
        <v>81</v>
      </c>
      <c r="C18" s="30" t="s">
        <v>274</v>
      </c>
      <c r="D18" s="30" t="s">
        <v>275</v>
      </c>
      <c r="E18" s="30" t="s">
        <v>276</v>
      </c>
      <c r="F18" s="34">
        <v>5</v>
      </c>
      <c r="G18" s="34">
        <v>20</v>
      </c>
      <c r="H18" s="32" t="s">
        <v>66</v>
      </c>
      <c r="I18" s="15" t="s">
        <v>277</v>
      </c>
      <c r="J18" s="34">
        <v>3</v>
      </c>
      <c r="K18" s="34">
        <v>20</v>
      </c>
      <c r="L18" s="32" t="s">
        <v>66</v>
      </c>
      <c r="M18" s="36">
        <v>42887</v>
      </c>
      <c r="N18" s="36">
        <v>43100</v>
      </c>
      <c r="O18" s="36" t="s">
        <v>278</v>
      </c>
      <c r="P18" s="30" t="s">
        <v>279</v>
      </c>
      <c r="Q18" s="36" t="s">
        <v>280</v>
      </c>
      <c r="R18" s="19" t="s">
        <v>281</v>
      </c>
    </row>
    <row r="19" spans="1:18" s="16" customFormat="1" ht="195.75" customHeight="1" x14ac:dyDescent="0.25">
      <c r="A19" s="15" t="s">
        <v>273</v>
      </c>
      <c r="B19" s="9" t="s">
        <v>81</v>
      </c>
      <c r="C19" s="18" t="s">
        <v>103</v>
      </c>
      <c r="D19" s="15" t="s">
        <v>282</v>
      </c>
      <c r="E19" s="18" t="s">
        <v>101</v>
      </c>
      <c r="F19" s="34">
        <v>2</v>
      </c>
      <c r="G19" s="34">
        <v>20</v>
      </c>
      <c r="H19" s="35" t="s">
        <v>39</v>
      </c>
      <c r="I19" s="15">
        <v>0</v>
      </c>
      <c r="J19" s="34">
        <v>0</v>
      </c>
      <c r="K19" s="34">
        <v>20</v>
      </c>
      <c r="L19" s="35" t="s">
        <v>49</v>
      </c>
      <c r="M19" s="36">
        <v>42737</v>
      </c>
      <c r="N19" s="36">
        <v>43100</v>
      </c>
      <c r="O19" s="18" t="s">
        <v>104</v>
      </c>
      <c r="P19" s="30" t="s">
        <v>105</v>
      </c>
      <c r="Q19" s="18" t="s">
        <v>102</v>
      </c>
      <c r="R19" s="22" t="s">
        <v>106</v>
      </c>
    </row>
    <row r="20" spans="1:18" s="16" customFormat="1" ht="166.5" customHeight="1" x14ac:dyDescent="0.25">
      <c r="A20" s="15" t="s">
        <v>273</v>
      </c>
      <c r="B20" s="9" t="s">
        <v>81</v>
      </c>
      <c r="C20" s="30" t="s">
        <v>107</v>
      </c>
      <c r="D20" s="9" t="s">
        <v>283</v>
      </c>
      <c r="E20" s="30" t="s">
        <v>108</v>
      </c>
      <c r="F20" s="31">
        <v>2</v>
      </c>
      <c r="G20" s="31">
        <v>20</v>
      </c>
      <c r="H20" s="32" t="s">
        <v>39</v>
      </c>
      <c r="I20" s="9">
        <v>0</v>
      </c>
      <c r="J20" s="31">
        <v>0</v>
      </c>
      <c r="K20" s="31">
        <v>20</v>
      </c>
      <c r="L20" s="32" t="s">
        <v>49</v>
      </c>
      <c r="M20" s="33">
        <v>42737</v>
      </c>
      <c r="N20" s="33">
        <v>43100</v>
      </c>
      <c r="O20" s="30" t="s">
        <v>110</v>
      </c>
      <c r="P20" s="30" t="s">
        <v>111</v>
      </c>
      <c r="Q20" s="30" t="s">
        <v>112</v>
      </c>
      <c r="R20" s="21" t="s">
        <v>106</v>
      </c>
    </row>
    <row r="21" spans="1:18" s="16" customFormat="1" ht="363.75" customHeight="1" x14ac:dyDescent="0.25">
      <c r="A21" s="15" t="s">
        <v>33</v>
      </c>
      <c r="B21" s="13" t="s">
        <v>81</v>
      </c>
      <c r="C21" s="12" t="s">
        <v>211</v>
      </c>
      <c r="D21" s="13" t="s">
        <v>202</v>
      </c>
      <c r="E21" s="12" t="s">
        <v>212</v>
      </c>
      <c r="F21" s="23">
        <v>1</v>
      </c>
      <c r="G21" s="23">
        <v>10</v>
      </c>
      <c r="H21" s="27" t="s">
        <v>49</v>
      </c>
      <c r="I21" s="13" t="s">
        <v>67</v>
      </c>
      <c r="J21" s="23">
        <v>0</v>
      </c>
      <c r="K21" s="23">
        <v>10</v>
      </c>
      <c r="L21" s="27" t="s">
        <v>311</v>
      </c>
      <c r="M21" s="14">
        <v>42737</v>
      </c>
      <c r="N21" s="14">
        <v>43099</v>
      </c>
      <c r="O21" s="12" t="s">
        <v>203</v>
      </c>
      <c r="P21" s="8" t="s">
        <v>204</v>
      </c>
      <c r="Q21" s="12" t="s">
        <v>205</v>
      </c>
      <c r="R21" s="22" t="s">
        <v>206</v>
      </c>
    </row>
    <row r="22" spans="1:18" s="16" customFormat="1" ht="309.75" customHeight="1" x14ac:dyDescent="0.25">
      <c r="A22" s="15" t="s">
        <v>215</v>
      </c>
      <c r="B22" s="13" t="s">
        <v>81</v>
      </c>
      <c r="C22" s="12" t="s">
        <v>216</v>
      </c>
      <c r="D22" s="13" t="s">
        <v>217</v>
      </c>
      <c r="E22" s="12" t="s">
        <v>218</v>
      </c>
      <c r="F22" s="23">
        <v>3</v>
      </c>
      <c r="G22" s="23">
        <v>20</v>
      </c>
      <c r="H22" s="24" t="s">
        <v>66</v>
      </c>
      <c r="I22" s="13" t="s">
        <v>109</v>
      </c>
      <c r="J22" s="23">
        <v>1</v>
      </c>
      <c r="K22" s="23">
        <v>20</v>
      </c>
      <c r="L22" s="26" t="s">
        <v>41</v>
      </c>
      <c r="M22" s="14">
        <v>42737</v>
      </c>
      <c r="N22" s="14">
        <v>43100</v>
      </c>
      <c r="O22" s="12" t="s">
        <v>291</v>
      </c>
      <c r="P22" s="8" t="s">
        <v>219</v>
      </c>
      <c r="Q22" s="12" t="s">
        <v>220</v>
      </c>
      <c r="R22" s="22" t="s">
        <v>221</v>
      </c>
    </row>
    <row r="23" spans="1:18" s="16" customFormat="1" ht="201" customHeight="1" x14ac:dyDescent="0.25">
      <c r="A23" s="15" t="s">
        <v>182</v>
      </c>
      <c r="B23" s="13" t="s">
        <v>81</v>
      </c>
      <c r="C23" s="12" t="s">
        <v>183</v>
      </c>
      <c r="D23" s="13" t="s">
        <v>184</v>
      </c>
      <c r="E23" s="12" t="s">
        <v>185</v>
      </c>
      <c r="F23" s="23">
        <v>1</v>
      </c>
      <c r="G23" s="23">
        <v>10</v>
      </c>
      <c r="H23" s="29" t="s">
        <v>49</v>
      </c>
      <c r="I23" s="13" t="s">
        <v>40</v>
      </c>
      <c r="J23" s="23">
        <v>-1</v>
      </c>
      <c r="K23" s="23">
        <v>10</v>
      </c>
      <c r="L23" s="27" t="s">
        <v>49</v>
      </c>
      <c r="M23" s="14">
        <v>42737</v>
      </c>
      <c r="N23" s="14">
        <v>43100</v>
      </c>
      <c r="O23" s="12" t="s">
        <v>186</v>
      </c>
      <c r="P23" s="8" t="s">
        <v>187</v>
      </c>
      <c r="Q23" s="12" t="s">
        <v>188</v>
      </c>
      <c r="R23" s="22" t="s">
        <v>189</v>
      </c>
    </row>
    <row r="24" spans="1:18" x14ac:dyDescent="0.2">
      <c r="A24" s="161" t="s">
        <v>31</v>
      </c>
      <c r="B24" s="161"/>
      <c r="C24" s="161"/>
      <c r="D24" s="161"/>
      <c r="E24" s="161"/>
      <c r="F24" s="161"/>
      <c r="G24" s="161"/>
      <c r="L24" s="10"/>
    </row>
    <row r="25" spans="1:18" x14ac:dyDescent="0.2">
      <c r="A25" s="161" t="s">
        <v>32</v>
      </c>
      <c r="B25" s="161"/>
      <c r="C25" s="161"/>
      <c r="D25" s="161"/>
      <c r="E25" s="161"/>
      <c r="F25" s="161"/>
      <c r="G25" s="161"/>
    </row>
  </sheetData>
  <sheetProtection formatCells="0" formatColumns="0" formatRows="0"/>
  <mergeCells count="32">
    <mergeCell ref="A5:R5"/>
    <mergeCell ref="A2:A4"/>
    <mergeCell ref="B2:O4"/>
    <mergeCell ref="P2:R2"/>
    <mergeCell ref="P3:R3"/>
    <mergeCell ref="P4:R4"/>
    <mergeCell ref="A6:E6"/>
    <mergeCell ref="F6:R6"/>
    <mergeCell ref="A7:A13"/>
    <mergeCell ref="B7:B13"/>
    <mergeCell ref="C7:C13"/>
    <mergeCell ref="D7:D13"/>
    <mergeCell ref="E7:E13"/>
    <mergeCell ref="F7:H7"/>
    <mergeCell ref="I7:R7"/>
    <mergeCell ref="F8:H8"/>
    <mergeCell ref="A25:G25"/>
    <mergeCell ref="I8:I13"/>
    <mergeCell ref="J8:L8"/>
    <mergeCell ref="M8:R8"/>
    <mergeCell ref="F9:F13"/>
    <mergeCell ref="G9:G13"/>
    <mergeCell ref="J9:J13"/>
    <mergeCell ref="K9:K13"/>
    <mergeCell ref="M9:N11"/>
    <mergeCell ref="O9:O13"/>
    <mergeCell ref="P9:P13"/>
    <mergeCell ref="Q9:Q13"/>
    <mergeCell ref="R9:R13"/>
    <mergeCell ref="M12:M13"/>
    <mergeCell ref="N12:N13"/>
    <mergeCell ref="A24:G24"/>
  </mergeCells>
  <conditionalFormatting sqref="H14:H15 L14:L15">
    <cfRule type="containsText" dxfId="14" priority="11" stopIfTrue="1" operator="containsText" text="Extrema">
      <formula>NOT(ISERROR(SEARCH("Extrema",H14)))</formula>
    </cfRule>
    <cfRule type="containsText" dxfId="13" priority="12" stopIfTrue="1" operator="containsText" text="Alta">
      <formula>NOT(ISERROR(SEARCH("Alta",H14)))</formula>
    </cfRule>
    <cfRule type="containsText" dxfId="12" priority="13" stopIfTrue="1" operator="containsText" text="Moderada">
      <formula>NOT(ISERROR(SEARCH("Moderada",H14)))</formula>
    </cfRule>
    <cfRule type="containsText" dxfId="11" priority="14" stopIfTrue="1" operator="containsText" text="Baja">
      <formula>NOT(ISERROR(SEARCH("Baja",H14)))</formula>
    </cfRule>
    <cfRule type="containsText" dxfId="10" priority="15" stopIfTrue="1" operator="containsText" text="23">
      <formula>NOT(ISERROR(SEARCH("23",H14)))</formula>
    </cfRule>
  </conditionalFormatting>
  <conditionalFormatting sqref="H16:H20 L16:L20">
    <cfRule type="containsText" dxfId="9" priority="6" stopIfTrue="1" operator="containsText" text="Extrema">
      <formula>NOT(ISERROR(SEARCH("Extrema",H16)))</formula>
    </cfRule>
    <cfRule type="containsText" dxfId="8" priority="7" stopIfTrue="1" operator="containsText" text="Alta">
      <formula>NOT(ISERROR(SEARCH("Alta",H16)))</formula>
    </cfRule>
    <cfRule type="containsText" dxfId="7" priority="8" stopIfTrue="1" operator="containsText" text="Moderada">
      <formula>NOT(ISERROR(SEARCH("Moderada",H16)))</formula>
    </cfRule>
    <cfRule type="containsText" dxfId="6" priority="9" stopIfTrue="1" operator="containsText" text="Baja">
      <formula>NOT(ISERROR(SEARCH("Baja",H16)))</formula>
    </cfRule>
    <cfRule type="containsText" dxfId="5" priority="10" stopIfTrue="1" operator="containsText" text="23">
      <formula>NOT(ISERROR(SEARCH("23",H16)))</formula>
    </cfRule>
  </conditionalFormatting>
  <conditionalFormatting sqref="H22">
    <cfRule type="containsText" dxfId="4" priority="1" stopIfTrue="1" operator="containsText" text="Extrema">
      <formula>NOT(ISERROR(SEARCH("Extrema",H22)))</formula>
    </cfRule>
    <cfRule type="containsText" dxfId="3" priority="2" stopIfTrue="1" operator="containsText" text="Alta">
      <formula>NOT(ISERROR(SEARCH("Alta",H22)))</formula>
    </cfRule>
    <cfRule type="containsText" dxfId="2" priority="3" stopIfTrue="1" operator="containsText" text="Moderada">
      <formula>NOT(ISERROR(SEARCH("Moderada",H22)))</formula>
    </cfRule>
    <cfRule type="containsText" dxfId="1" priority="4" stopIfTrue="1" operator="containsText" text="Baja">
      <formula>NOT(ISERROR(SEARCH("Baja",H22)))</formula>
    </cfRule>
    <cfRule type="containsText" dxfId="0" priority="5" stopIfTrue="1" operator="containsText" text="23">
      <formula>NOT(ISERROR(SEARCH("23",H22)))</formula>
    </cfRule>
  </conditionalFormatting>
  <printOptions horizontalCentered="1" verticalCentered="1"/>
  <pageMargins left="0.11811023622047245" right="0.11811023622047245" top="0.74803149606299213" bottom="0.74803149606299213" header="0.31496062992125984" footer="0.31496062992125984"/>
  <pageSetup scale="45" orientation="landscape" horizontalDpi="4294967294"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MAPA DE RIESGOS INSTIT. 2017</vt:lpstr>
      <vt:lpstr>RIESGO CORRUPCION</vt:lpstr>
      <vt:lpstr>'RIESGO CORRUPCION'!Área_de_impresión</vt:lpstr>
      <vt:lpstr>'MAPA DE RIESGOS INSTIT. 2017'!Títulos_a_imprimir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PEDRAZA ALDANA</dc:creator>
  <cp:lastModifiedBy>John Jairo Cárdenas Giraldo</cp:lastModifiedBy>
  <cp:lastPrinted>2017-08-31T12:33:44Z</cp:lastPrinted>
  <dcterms:created xsi:type="dcterms:W3CDTF">2016-11-22T17:15:25Z</dcterms:created>
  <dcterms:modified xsi:type="dcterms:W3CDTF">2017-10-03T13:17:03Z</dcterms:modified>
</cp:coreProperties>
</file>